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0350" tabRatio="871" activeTab="0"/>
  </bookViews>
  <sheets>
    <sheet name="目录" sheetId="1" r:id="rId1"/>
    <sheet name="省级部门（单位）整体支出绩效自评表" sheetId="2" r:id="rId2"/>
    <sheet name="项目支出绩效自评结果汇总表" sheetId="3" r:id="rId3"/>
    <sheet name="甘肃省基础地质调查项目-阳川" sheetId="4" r:id="rId4"/>
    <sheet name="甘肃省基础地质调查项目-苹果" sheetId="5" r:id="rId5"/>
    <sheet name="甘肃省地质勘查基金项目-老爷山" sheetId="6" r:id="rId6"/>
    <sheet name="中央财政自然灾害防治体系建设补助资金项目-庆阳合水" sheetId="7" r:id="rId7"/>
  </sheets>
  <definedNames/>
  <calcPr fullCalcOnLoad="1"/>
</workbook>
</file>

<file path=xl/sharedStrings.xml><?xml version="1.0" encoding="utf-8"?>
<sst xmlns="http://schemas.openxmlformats.org/spreadsheetml/2006/main" count="530" uniqueCount="297">
  <si>
    <r>
      <t>2021</t>
    </r>
    <r>
      <rPr>
        <b/>
        <sz val="20"/>
        <color indexed="8"/>
        <rFont val="宋体"/>
        <family val="0"/>
      </rPr>
      <t>年度省级预算执行情况绩效单位自评报表目录</t>
    </r>
  </si>
  <si>
    <t>一、部门整体支出自评表</t>
  </si>
  <si>
    <t>二、部门预算项目支出绩效自评结果汇总表</t>
  </si>
  <si>
    <r>
      <t xml:space="preserve">  1.</t>
    </r>
    <r>
      <rPr>
        <sz val="12"/>
        <color indexed="8"/>
        <rFont val="宋体"/>
        <family val="0"/>
      </rPr>
      <t>甘肃省基础地质调查项目绩效自评表</t>
    </r>
    <r>
      <rPr>
        <sz val="12"/>
        <color indexed="8"/>
        <rFont val="DengXian"/>
        <family val="2"/>
      </rPr>
      <t>--</t>
    </r>
    <r>
      <rPr>
        <sz val="12"/>
        <color indexed="8"/>
        <rFont val="宋体"/>
        <family val="0"/>
      </rPr>
      <t>甘肃省庄浪县阳川一带铜多金属矿调查</t>
    </r>
  </si>
  <si>
    <r>
      <t xml:space="preserve">  2.</t>
    </r>
    <r>
      <rPr>
        <sz val="12"/>
        <color indexed="8"/>
        <rFont val="宋体"/>
        <family val="0"/>
      </rPr>
      <t>甘肃省基础地质调查项目绩效自评表</t>
    </r>
    <r>
      <rPr>
        <sz val="12"/>
        <color indexed="8"/>
        <rFont val="DengXian"/>
        <family val="2"/>
      </rPr>
      <t>--</t>
    </r>
    <r>
      <rPr>
        <sz val="12"/>
        <color indexed="8"/>
        <rFont val="宋体"/>
        <family val="0"/>
      </rPr>
      <t>甘肃省静宁县苹果优质产区</t>
    </r>
    <r>
      <rPr>
        <sz val="12"/>
        <color indexed="8"/>
        <rFont val="DengXian"/>
        <family val="2"/>
      </rPr>
      <t>1:5</t>
    </r>
    <r>
      <rPr>
        <sz val="12"/>
        <color indexed="8"/>
        <rFont val="宋体"/>
        <family val="0"/>
      </rPr>
      <t>万土地质量地球化学调查</t>
    </r>
  </si>
  <si>
    <r>
      <t xml:space="preserve">  3.</t>
    </r>
    <r>
      <rPr>
        <sz val="12"/>
        <color indexed="8"/>
        <rFont val="宋体"/>
        <family val="0"/>
      </rPr>
      <t>甘肃省地质勘查基金项目绩效自评表</t>
    </r>
    <r>
      <rPr>
        <sz val="12"/>
        <color indexed="8"/>
        <rFont val="DengXian"/>
        <family val="2"/>
      </rPr>
      <t>--</t>
    </r>
    <r>
      <rPr>
        <sz val="12"/>
        <color indexed="8"/>
        <rFont val="宋体"/>
        <family val="0"/>
      </rPr>
      <t>甘肃省环县甜水堡南部老爷山煤炭资源普查（</t>
    </r>
    <r>
      <rPr>
        <sz val="12"/>
        <color indexed="8"/>
        <rFont val="DengXian"/>
        <family val="2"/>
      </rPr>
      <t>2021</t>
    </r>
    <r>
      <rPr>
        <sz val="12"/>
        <color indexed="8"/>
        <rFont val="宋体"/>
        <family val="0"/>
      </rPr>
      <t>年续作）</t>
    </r>
  </si>
  <si>
    <r>
      <t xml:space="preserve">  4.</t>
    </r>
    <r>
      <rPr>
        <sz val="12"/>
        <color indexed="8"/>
        <rFont val="宋体"/>
        <family val="0"/>
      </rPr>
      <t>中央财政自然灾害防治体系建设补助资金项目绩效自评表</t>
    </r>
    <r>
      <rPr>
        <sz val="12"/>
        <color indexed="8"/>
        <rFont val="DengXian"/>
        <family val="2"/>
      </rPr>
      <t>--</t>
    </r>
    <r>
      <rPr>
        <sz val="12"/>
        <color indexed="8"/>
        <rFont val="宋体"/>
        <family val="0"/>
      </rPr>
      <t>庆阳市合水县</t>
    </r>
    <r>
      <rPr>
        <sz val="12"/>
        <color indexed="8"/>
        <rFont val="DengXian"/>
        <family val="2"/>
      </rPr>
      <t>1:5</t>
    </r>
    <r>
      <rPr>
        <sz val="12"/>
        <color indexed="8"/>
        <rFont val="宋体"/>
        <family val="0"/>
      </rPr>
      <t>万地质灾害风险调查</t>
    </r>
  </si>
  <si>
    <r>
      <t>2021年</t>
    </r>
    <r>
      <rPr>
        <b/>
        <u val="single"/>
        <sz val="20"/>
        <rFont val="宋体"/>
        <family val="0"/>
      </rPr>
      <t>甘肃煤田地质局一四六队</t>
    </r>
    <r>
      <rPr>
        <b/>
        <sz val="20"/>
        <rFont val="宋体"/>
        <family val="0"/>
      </rPr>
      <t>部门（单位）整体支出绩效自评表</t>
    </r>
  </si>
  <si>
    <t>部门（单位）名称</t>
  </si>
  <si>
    <t>甘肃煤田地质局一四六队</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</si>
  <si>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</si>
  <si>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</si>
  <si>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</si>
  <si>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</si>
  <si>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</si>
  <si>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</si>
  <si>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</si>
  <si>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</si>
  <si>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</si>
  <si>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</si>
  <si>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</si>
  <si>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739.17</t>
  </si>
  <si>
    <t>年度总体绩效目标完成情况</t>
  </si>
  <si>
    <t>预期目标</t>
  </si>
  <si>
    <t>目标实际完成情况</t>
  </si>
  <si>
    <t>目标1：完成局下达的经营指标，坚持改革创新，不断拓宽服务领域。</t>
  </si>
  <si>
    <r>
      <rPr>
        <sz val="10.5"/>
        <color indexed="8"/>
        <rFont val="宋体"/>
        <family val="0"/>
      </rPr>
      <t>目标1完成情况：</t>
    </r>
    <r>
      <rPr>
        <sz val="10.5"/>
        <color indexed="8"/>
        <rFont val="宋体"/>
        <family val="0"/>
      </rPr>
      <t>完成省局下达年度指标的</t>
    </r>
    <r>
      <rPr>
        <sz val="10.5"/>
        <color indexed="8"/>
        <rFont val="宋体"/>
        <family val="0"/>
      </rPr>
      <t>106.95%，新拓展了国土空间生态修复规划、水旱灾害调查、地下管网排查和清淤、林权数据整合等9项业务</t>
    </r>
    <r>
      <rPr>
        <sz val="10.5"/>
        <color indexed="8"/>
        <rFont val="宋体"/>
        <family val="0"/>
      </rPr>
      <t>。</t>
    </r>
  </si>
  <si>
    <t>目标2：提高职工群众的满意度和幸福指数。</t>
  </si>
  <si>
    <t>目标2完成情况：坚持以人为本，使在岗职工收入与经济发展同步增长，在职人员年均收入同比增长9.88%，不断改善办公、居民小区环境，确保环境清洁优美，设施设备运转正常，提高职工群众的满意度和幸福指数。</t>
  </si>
  <si>
    <t>目标3：安全生产，绿色勘查。</t>
  </si>
  <si>
    <t>目标3完成情况：牢固树立安全发展理念，更加注重绿色勘查，持续强化项目质量管控，确保QES管理体系持续有效运行。</t>
  </si>
  <si>
    <t>年度绩效指标完成情况</t>
  </si>
  <si>
    <t>一级指标</t>
  </si>
  <si>
    <t>二级指标</t>
  </si>
  <si>
    <t>三级指标</t>
  </si>
  <si>
    <t>年度指标值</t>
  </si>
  <si>
    <t>实际完成值</t>
  </si>
  <si>
    <t>偏差原因分析及改进措施</t>
  </si>
  <si>
    <t>部门管理</t>
  </si>
  <si>
    <t>资金投入</t>
  </si>
  <si>
    <t>基本支出预算执行率</t>
  </si>
  <si>
    <t>=100%</t>
  </si>
  <si>
    <t>100%</t>
  </si>
  <si>
    <t>项目支出预算执行率</t>
  </si>
  <si>
    <t>91.26%</t>
  </si>
  <si>
    <t>项目批复较迟，加之受季节、疫情等条件限制，冬季项目进展缓慢，工程未能完工。</t>
  </si>
  <si>
    <t>“三公经费”控制率</t>
  </si>
  <si>
    <t>45.19%</t>
  </si>
  <si>
    <t>我单位严格控制三公经费支出。</t>
  </si>
  <si>
    <t>结转结余变动率</t>
  </si>
  <si>
    <t>=0%</t>
  </si>
  <si>
    <t>0%</t>
  </si>
  <si>
    <t>财务管理</t>
  </si>
  <si>
    <t>财务管理制度健全性</t>
  </si>
  <si>
    <t>健全</t>
  </si>
  <si>
    <t>基本健全</t>
  </si>
  <si>
    <t>财务制度还需要随着政策制度变化逐步完善。</t>
  </si>
  <si>
    <t>资金使用规范性</t>
  </si>
  <si>
    <t>规范</t>
  </si>
  <si>
    <t>采购管理</t>
  </si>
  <si>
    <t>政府采购规范性</t>
  </si>
  <si>
    <t>基本规范</t>
  </si>
  <si>
    <t>政府采购还需要加强规范采购行为，完善采购流程。</t>
  </si>
  <si>
    <t>资产管理</t>
  </si>
  <si>
    <t>资产管理规范性</t>
  </si>
  <si>
    <t>资产管理还需进一步规范制度、细化管理。</t>
  </si>
  <si>
    <t>人员管理</t>
  </si>
  <si>
    <t>在职人员控制率</t>
  </si>
  <si>
    <t>80.94%</t>
  </si>
  <si>
    <t>在职人员数严格控制在编制范围内。</t>
  </si>
  <si>
    <t>重点工作管理</t>
  </si>
  <si>
    <t>重点工作管理制度健全性</t>
  </si>
  <si>
    <t>需要认真做好制度的废、改、新工作，努力形成一套既与我队转型升级和高质量发展相适应又适当超前的管理制度体系。</t>
  </si>
  <si>
    <t>履职效果</t>
  </si>
  <si>
    <t>部门履职目标</t>
  </si>
  <si>
    <t>资源勘查项目</t>
  </si>
  <si>
    <t>5个</t>
  </si>
  <si>
    <t>钻探项目</t>
  </si>
  <si>
    <t>&gt;=10000米</t>
  </si>
  <si>
    <t>12000米</t>
  </si>
  <si>
    <t>测绘测量项目</t>
  </si>
  <si>
    <t>15个</t>
  </si>
  <si>
    <t>我单位积极拓展市场，目标超额完成，加强与业务部门沟通，进一步提高预算编制的精准性和规范性。</t>
  </si>
  <si>
    <t>水井施工及水文地质技术服务</t>
  </si>
  <si>
    <t>12个</t>
  </si>
  <si>
    <t>地质灾害危险性评估</t>
  </si>
  <si>
    <t>20个</t>
  </si>
  <si>
    <t>矿山地质及其他技术咨询服务</t>
  </si>
  <si>
    <t>50个</t>
  </si>
  <si>
    <t>62个</t>
  </si>
  <si>
    <t>地质灾害勘查设计</t>
  </si>
  <si>
    <t>6个</t>
  </si>
  <si>
    <t>环境污染治理设计规划</t>
  </si>
  <si>
    <t>2个</t>
  </si>
  <si>
    <t>部门效果目标</t>
  </si>
  <si>
    <t>提交矿产资源量</t>
  </si>
  <si>
    <t>≥500万吨</t>
  </si>
  <si>
    <t>520万吨</t>
  </si>
  <si>
    <t>钻探甲乙级孔率</t>
  </si>
  <si>
    <t>建设绿色勘查</t>
  </si>
  <si>
    <t>建设</t>
  </si>
  <si>
    <t>完成</t>
  </si>
  <si>
    <t>社会影响</t>
  </si>
  <si>
    <t>单位获奖情况</t>
  </si>
  <si>
    <t>≥1</t>
  </si>
  <si>
    <t>违法违纪情况</t>
  </si>
  <si>
    <t>=0</t>
  </si>
  <si>
    <t>能力建设</t>
  </si>
  <si>
    <t>长效管理</t>
  </si>
  <si>
    <t>中期规划建设完备程度</t>
  </si>
  <si>
    <t>完备</t>
  </si>
  <si>
    <t>基本完备</t>
  </si>
  <si>
    <t>中期规划不够细化，还需进一步完善。</t>
  </si>
  <si>
    <t>人力资源建设</t>
  </si>
  <si>
    <t>人员培训机制完备性</t>
  </si>
  <si>
    <t>人员培训还需多元化、专业化。</t>
  </si>
  <si>
    <t>档案管理</t>
  </si>
  <si>
    <t>档案管理完备性</t>
  </si>
  <si>
    <t>还需不断提升地质资料的管理效能和开发利用水平。</t>
  </si>
  <si>
    <t>服务对象满意度</t>
  </si>
  <si>
    <t>报告使用对象满意度</t>
  </si>
  <si>
    <t>=80%</t>
  </si>
  <si>
    <t>80%</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</si>
  <si>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</si>
  <si>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</si>
  <si>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</si>
  <si>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</si>
  <si>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2021年度省级部门预算支出项目绩效自评结果汇总表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</si>
  <si>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</si>
  <si>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</si>
  <si>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</si>
  <si>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</si>
  <si>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</si>
  <si>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</si>
  <si>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</si>
  <si>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</si>
  <si>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</si>
  <si>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</si>
  <si>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</si>
  <si>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其他资金</t>
  </si>
  <si>
    <t>甘肃省基础地质调查项目-甘肃省庄浪县阳川一带铜多金属矿调查</t>
  </si>
  <si>
    <t>甘肃煤田地质局</t>
  </si>
  <si>
    <t>甘肃省基础地质调查项目-甘肃省静宁县苹果优质产区1:5万土地质量地球化学调查</t>
  </si>
  <si>
    <t>甘肃省地质勘查基金项目-甘肃省环县甜水堡南部老爷山煤炭资源普查（2021年续作）</t>
  </si>
  <si>
    <t>中央财政自然灾害防治体系建设补助资金项目-庆阳市合水县1:5万地质灾害风险调查</t>
  </si>
  <si>
    <t>甘肃省自然资源厅</t>
  </si>
  <si>
    <t>合计</t>
  </si>
  <si>
    <t>2021年甘肃省基础地质调查项目支出绩效自评表</t>
  </si>
  <si>
    <t>甘肃省庄浪县阳川一带铜多金属矿调查</t>
  </si>
  <si>
    <t>实施单位</t>
  </si>
  <si>
    <t>全年预算数</t>
  </si>
  <si>
    <t>全年执行数</t>
  </si>
  <si>
    <t>执行率</t>
  </si>
  <si>
    <t>年度资金总额</t>
  </si>
  <si>
    <t>其中：当年财政拨款</t>
  </si>
  <si>
    <t xml:space="preserve">      上年结转资金</t>
  </si>
  <si>
    <t xml:space="preserve">  其他资金</t>
  </si>
  <si>
    <t>年度总体目标</t>
  </si>
  <si>
    <t>实际完成情况</t>
  </si>
  <si>
    <r>
      <rPr>
        <sz val="9"/>
        <color indexed="10"/>
        <rFont val="宋体"/>
        <family val="0"/>
      </rPr>
      <t xml:space="preserve">  </t>
    </r>
    <r>
      <rPr>
        <sz val="9"/>
        <rFont val="宋体"/>
        <family val="0"/>
      </rPr>
      <t>设计总工作量：本次调查主要采用钻探、五方位激电测井及系统取样、化验测试相结合的工作手段。实物工作量为地质钻探工程655m（孔斜85°）、地球物理测井650m及相应样品的系统采集、分析、测试80件。
通过地质钻探、地－井激电测井及系统取样测试等工作，对圈定的综合物探异常进行深部验证，寻找深部盲矿（化）体，初步了解区内铜多金属矿产资源远景，以期取得找矿突破，为进一步勘查提供地质依据。</t>
    </r>
    <r>
      <rPr>
        <sz val="9"/>
        <color indexed="10"/>
        <rFont val="宋体"/>
        <family val="0"/>
      </rPr>
      <t xml:space="preserve">
</t>
    </r>
    <r>
      <rPr>
        <sz val="9"/>
        <rFont val="宋体"/>
        <family val="0"/>
      </rPr>
      <t xml:space="preserve">  </t>
    </r>
  </si>
  <si>
    <r>
      <rPr>
        <sz val="9"/>
        <color indexed="10"/>
        <rFont val="宋体"/>
        <family val="0"/>
      </rPr>
      <t xml:space="preserve"> </t>
    </r>
    <r>
      <rPr>
        <sz val="9"/>
        <rFont val="宋体"/>
        <family val="0"/>
      </rPr>
      <t xml:space="preserve"> 截止2021年底完成地质钻探工程684.02m，采样测试130组。对调查区地质特征及含矿性进行了了解。</t>
    </r>
  </si>
  <si>
    <t>绩效指标</t>
  </si>
  <si>
    <t>产出指标</t>
  </si>
  <si>
    <t>数量指标</t>
  </si>
  <si>
    <t>钻探</t>
  </si>
  <si>
    <t>655m</t>
  </si>
  <si>
    <t>684.02m</t>
  </si>
  <si>
    <t>测井</t>
  </si>
  <si>
    <t>650m</t>
  </si>
  <si>
    <t>0m</t>
  </si>
  <si>
    <t>疫情影响，正在协调进场</t>
  </si>
  <si>
    <t>岩矿分析</t>
  </si>
  <si>
    <t>80件</t>
  </si>
  <si>
    <t>130件</t>
  </si>
  <si>
    <t>质量指标</t>
  </si>
  <si>
    <t>验收合格率</t>
  </si>
  <si>
    <t>2021年度施工全部合格</t>
  </si>
  <si>
    <t>测量数据准确率</t>
  </si>
  <si>
    <t>测试数据准确率</t>
  </si>
  <si>
    <t>时效指标</t>
  </si>
  <si>
    <t>工作完成及时性</t>
  </si>
  <si>
    <t>及时</t>
  </si>
  <si>
    <t>较及时</t>
  </si>
  <si>
    <t>成本指标</t>
  </si>
  <si>
    <t>预算经费完成情况</t>
  </si>
  <si>
    <t>150万</t>
  </si>
  <si>
    <t>142万</t>
  </si>
  <si>
    <t>效益指标</t>
  </si>
  <si>
    <t>经济效益指标</t>
  </si>
  <si>
    <t>评价资源开发利用潜力</t>
  </si>
  <si>
    <t>完成设计评价目标</t>
  </si>
  <si>
    <t>基本完成</t>
  </si>
  <si>
    <t>社会效益指标</t>
  </si>
  <si>
    <t>安全事故发生率</t>
  </si>
  <si>
    <t>无安全事故</t>
  </si>
  <si>
    <t>是否对自然资源保障、地方经济发展起到推动作用</t>
  </si>
  <si>
    <t>是</t>
  </si>
  <si>
    <t>生态效益指标</t>
  </si>
  <si>
    <t>生态恢复规划方案健全性</t>
  </si>
  <si>
    <t>可持续影响</t>
  </si>
  <si>
    <t>项目勘查投资带动资源增长，为社会发展提供资源保障</t>
  </si>
  <si>
    <t>满意度指标</t>
  </si>
  <si>
    <t>服务对象满意度指标</t>
  </si>
  <si>
    <t>相关方满意度</t>
  </si>
  <si>
    <t>满意</t>
  </si>
  <si>
    <t>档案管理机制健全性</t>
  </si>
  <si>
    <t>总分</t>
  </si>
  <si>
    <t>说明</t>
  </si>
  <si>
    <t xml:space="preserve">  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</si>
  <si>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</si>
  <si>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</si>
  <si>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</si>
  <si>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甘肃省静宁县苹果优质产区1∶5万土地质量地球化学调查</t>
  </si>
  <si>
    <t xml:space="preserve">  设计总工作量：拟完成1:5万调查评价面积为168.33km²（双岘、李店等2个乡镇），采集表层土壤样品1035件，深层土壤样30件，拟采集苹果-根系土壤配套样30套，在富锌、富硒土壤区域内采集玉米样各30件，拟设置耕地质量动态监测点4个，拟采集灌溉水样10件。通过本次调查工作能够查明静宁县苹果优质产区土地质量状况，圈定富硒等特色土地资源，为区域土地利用规划、优质土地开发、苹果种植结构调整、苹果优质产区建设等提供科学依据。
  </t>
  </si>
  <si>
    <t xml:space="preserve">  实际完成工作量：完成1:5万调查评价面积为168.33km²（双岘、李店等2个乡镇），采集表层土壤样品1035件，深层土壤样30件，拟采集苹果-根系土壤配套样30套，在富锌、富硒土壤区域内采集玉米样各30件。初步查明了静宁县苹果优质产区土地质量状况，为区域土地利用规划、优质土地开发、苹果种植结构调整、苹果优质产区建设等提供科学依据
</t>
  </si>
  <si>
    <t>1∶5万土地质量地球化学调查</t>
  </si>
  <si>
    <r>
      <rPr>
        <sz val="9"/>
        <rFont val="宋体"/>
        <family val="0"/>
      </rPr>
      <t>168.33km</t>
    </r>
    <r>
      <rPr>
        <vertAlign val="superscript"/>
        <sz val="9"/>
        <rFont val="宋体"/>
        <family val="0"/>
      </rPr>
      <t>2</t>
    </r>
  </si>
  <si>
    <t>表层土壤样品</t>
  </si>
  <si>
    <t>1035件</t>
  </si>
  <si>
    <t>深层土壤样品</t>
  </si>
  <si>
    <t>30件</t>
  </si>
  <si>
    <t>农作物-根系土壤配套样</t>
  </si>
  <si>
    <t>90套</t>
  </si>
  <si>
    <t>样品分析测试</t>
  </si>
  <si>
    <t>1365组</t>
  </si>
  <si>
    <t>1300组</t>
  </si>
  <si>
    <t>已送样，部分化验结果未出，正加快协调</t>
  </si>
  <si>
    <t>2021年度施工自检全部合格</t>
  </si>
  <si>
    <t>140万</t>
  </si>
  <si>
    <t>112万</t>
  </si>
  <si>
    <t>2022年申请野外验收，完成报告编写。</t>
  </si>
  <si>
    <t>圈定富硒等特色土地资源，为区域土地利用规划、优质土地开发、苹果种植结构调整、苹果优质产区建设等提供科学依据。</t>
  </si>
  <si>
    <t>进行了阶段性评价</t>
  </si>
  <si>
    <t>由于部分鉴定结果未出，仅对目前所取得的资料进行了大致分析。</t>
  </si>
  <si>
    <t>项目始终坚持绿色勘查</t>
  </si>
  <si>
    <t xml:space="preserve">2021年度甘肃省地质勘查基金项目支出绩效自评表
</t>
  </si>
  <si>
    <t>甘肃省环县甜水堡南部老爷山煤炭资源普查</t>
  </si>
  <si>
    <t>年出预算数</t>
  </si>
  <si>
    <t>上年度结转资金</t>
  </si>
  <si>
    <r>
      <rPr>
        <sz val="9"/>
        <color indexed="8"/>
        <rFont val="宋体"/>
        <family val="0"/>
      </rPr>
      <t>完成年度设计工作量：1:10000地质测量（草测）10.07km</t>
    </r>
    <r>
      <rPr>
        <vertAlign val="superscript"/>
        <sz val="9"/>
        <color indexed="8"/>
        <rFont val="宋体"/>
        <family val="0"/>
      </rPr>
      <t>2</t>
    </r>
    <r>
      <rPr>
        <sz val="9"/>
        <color indexed="8"/>
        <rFont val="宋体"/>
        <family val="0"/>
      </rPr>
      <t xml:space="preserve">，完成机械岩心钻孔2个，工程量2585m；测井完成2个钻孔，工程量2575实测米；完成工程测量点2个；采取各类试验样品共计42组。提交推断资源量0.9亿吨。
</t>
    </r>
  </si>
  <si>
    <r>
      <rPr>
        <sz val="9"/>
        <color indexed="8"/>
        <rFont val="宋体"/>
        <family val="0"/>
      </rPr>
      <t>截止2021年12月31日完成:10000地质测量（草测）10.07km</t>
    </r>
    <r>
      <rPr>
        <vertAlign val="superscript"/>
        <sz val="9"/>
        <color indexed="8"/>
        <rFont val="宋体"/>
        <family val="0"/>
      </rPr>
      <t>2</t>
    </r>
    <r>
      <rPr>
        <sz val="9"/>
        <color indexed="8"/>
        <rFont val="宋体"/>
        <family val="0"/>
      </rPr>
      <t>，完成机械岩心钻探工程量2285m；测井完成1个钻孔，工程量1430实测米；完成工程测量点2个；采取各类试验样品共计24组。</t>
    </r>
  </si>
  <si>
    <t>产出指标（50分）</t>
  </si>
  <si>
    <t>地质测量</t>
  </si>
  <si>
    <r>
      <rPr>
        <sz val="9"/>
        <color indexed="8"/>
        <rFont val="宋体"/>
        <family val="0"/>
      </rPr>
      <t>10.07km</t>
    </r>
    <r>
      <rPr>
        <vertAlign val="superscript"/>
        <sz val="9"/>
        <color indexed="8"/>
        <rFont val="宋体"/>
        <family val="0"/>
      </rPr>
      <t>2</t>
    </r>
  </si>
  <si>
    <t>槽探工作</t>
  </si>
  <si>
    <t>钻探工作</t>
  </si>
  <si>
    <t>2585m</t>
  </si>
  <si>
    <t>2285m</t>
  </si>
  <si>
    <t>由于疫情影响，剩余1个钻孔正在施工</t>
  </si>
  <si>
    <t>采加化工作</t>
  </si>
  <si>
    <t>42组</t>
  </si>
  <si>
    <t>24组</t>
  </si>
  <si>
    <t>由于疫情影响，剩余1个钻孔正在施工采样。</t>
  </si>
  <si>
    <t>提交中型以上矿产地</t>
  </si>
  <si>
    <t>提交资源量0.9亿吨</t>
  </si>
  <si>
    <t>初步推断提交0.8亿吨</t>
  </si>
  <si>
    <t>由于疫情影响，剩余1个钻孔正在施工，施工完成后提交普查报告</t>
  </si>
  <si>
    <t>新发现重要矿产资源大中型矿矿产地</t>
  </si>
  <si>
    <t>1处</t>
  </si>
  <si>
    <t>地质勘查项目验收合格率</t>
  </si>
  <si>
    <t>2021年度施工合格</t>
  </si>
  <si>
    <t>地质勘查项目完成及时性</t>
  </si>
  <si>
    <t>由于疫情影响，剩余1个钻孔正在施工.</t>
  </si>
  <si>
    <t>效益指标（30分）</t>
  </si>
  <si>
    <t>新发现矿产资源经济价值</t>
  </si>
  <si>
    <t>5.4亿元</t>
  </si>
  <si>
    <t>初步预计获得价值4.7亿元</t>
  </si>
  <si>
    <t>地质勘查项目安全事故凡是数</t>
  </si>
  <si>
    <t>可持续影响力指标</t>
  </si>
  <si>
    <t>地质勘查项目长效管理机制</t>
  </si>
  <si>
    <t>建立健全</t>
  </si>
  <si>
    <t>满意度指标（10分）</t>
  </si>
  <si>
    <t>相关方满意度(%)</t>
  </si>
  <si>
    <t>&gt;=85%</t>
  </si>
  <si>
    <t>无</t>
  </si>
  <si>
    <t>2021年地质灾害防治预算项目支出绩效自评表</t>
  </si>
  <si>
    <t>庆阳市合水县1:5万地质灾害风险调查</t>
  </si>
  <si>
    <r>
      <rPr>
        <sz val="9"/>
        <rFont val="宋体"/>
        <family val="0"/>
      </rPr>
      <t>1:5万地质灾害遥感解译2624.68km</t>
    </r>
    <r>
      <rPr>
        <vertAlign val="superscript"/>
        <sz val="9"/>
        <rFont val="宋体"/>
        <family val="0"/>
      </rPr>
      <t>2</t>
    </r>
    <r>
      <rPr>
        <sz val="9"/>
        <rFont val="宋体"/>
        <family val="0"/>
      </rPr>
      <t>，1:万地质灾害遥感解译308.69km</t>
    </r>
    <r>
      <rPr>
        <vertAlign val="superscript"/>
        <sz val="9"/>
        <rFont val="宋体"/>
        <family val="0"/>
      </rPr>
      <t>2</t>
    </r>
    <r>
      <rPr>
        <sz val="9"/>
        <rFont val="宋体"/>
        <family val="0"/>
      </rPr>
      <t>；1:50 000专项地质灾害测量（草测）2624.68km</t>
    </r>
    <r>
      <rPr>
        <vertAlign val="superscript"/>
        <sz val="9"/>
        <rFont val="宋体"/>
        <family val="0"/>
      </rPr>
      <t>2</t>
    </r>
    <r>
      <rPr>
        <sz val="9"/>
        <rFont val="宋体"/>
        <family val="0"/>
      </rPr>
      <t>，1:万专项地质灾害测量（简测）273.19km</t>
    </r>
    <r>
      <rPr>
        <vertAlign val="superscript"/>
        <sz val="9"/>
        <rFont val="宋体"/>
        <family val="0"/>
      </rPr>
      <t>2</t>
    </r>
    <r>
      <rPr>
        <sz val="9"/>
        <rFont val="宋体"/>
        <family val="0"/>
      </rPr>
      <t>，1:1万专项地质灾害测量（修测）35.5km</t>
    </r>
    <r>
      <rPr>
        <vertAlign val="superscript"/>
        <sz val="9"/>
        <rFont val="宋体"/>
        <family val="0"/>
      </rPr>
      <t>2</t>
    </r>
    <r>
      <rPr>
        <sz val="9"/>
        <rFont val="宋体"/>
        <family val="0"/>
      </rPr>
      <t>；1:1000地形测量3.20km</t>
    </r>
    <r>
      <rPr>
        <vertAlign val="superscript"/>
        <sz val="9"/>
        <rFont val="宋体"/>
        <family val="0"/>
      </rPr>
      <t>2</t>
    </r>
    <r>
      <rPr>
        <sz val="9"/>
        <rFont val="宋体"/>
        <family val="0"/>
      </rPr>
      <t>，1:500地形测量0.18km</t>
    </r>
    <r>
      <rPr>
        <vertAlign val="superscript"/>
        <sz val="9"/>
        <rFont val="宋体"/>
        <family val="0"/>
      </rPr>
      <t>2</t>
    </r>
    <r>
      <rPr>
        <sz val="9"/>
        <rFont val="宋体"/>
        <family val="0"/>
      </rPr>
      <t>；1:500地质剖面测量3.90km，1:1000地质剖面测量3.58km；工程地质钻探300m，浅井220m，土工试验260组、岩石试验12组、水质简分析6样。</t>
    </r>
  </si>
  <si>
    <r>
      <rPr>
        <sz val="9"/>
        <rFont val="宋体"/>
        <family val="0"/>
      </rPr>
      <t>1:5万地质灾害遥感解译2624.68km</t>
    </r>
    <r>
      <rPr>
        <vertAlign val="superscript"/>
        <sz val="9"/>
        <rFont val="宋体"/>
        <family val="0"/>
      </rPr>
      <t>2</t>
    </r>
    <r>
      <rPr>
        <sz val="9"/>
        <rFont val="宋体"/>
        <family val="0"/>
      </rPr>
      <t>，1:1万地质灾害遥感解译308.69km</t>
    </r>
    <r>
      <rPr>
        <vertAlign val="superscript"/>
        <sz val="9"/>
        <rFont val="宋体"/>
        <family val="0"/>
      </rPr>
      <t>2</t>
    </r>
    <r>
      <rPr>
        <sz val="9"/>
        <rFont val="宋体"/>
        <family val="0"/>
      </rPr>
      <t>；1:5万专项地质灾害测量（草测）2624.68km</t>
    </r>
    <r>
      <rPr>
        <vertAlign val="superscript"/>
        <sz val="9"/>
        <rFont val="宋体"/>
        <family val="0"/>
      </rPr>
      <t>2</t>
    </r>
    <r>
      <rPr>
        <sz val="9"/>
        <rFont val="宋体"/>
        <family val="0"/>
      </rPr>
      <t>，1:1万专项地质灾害测量（简测）273.19km</t>
    </r>
    <r>
      <rPr>
        <vertAlign val="superscript"/>
        <sz val="9"/>
        <rFont val="宋体"/>
        <family val="0"/>
      </rPr>
      <t>2</t>
    </r>
    <r>
      <rPr>
        <sz val="9"/>
        <rFont val="宋体"/>
        <family val="0"/>
      </rPr>
      <t>；1:1万专项地质灾害测量（修测）35.5km</t>
    </r>
    <r>
      <rPr>
        <vertAlign val="superscript"/>
        <sz val="9"/>
        <rFont val="宋体"/>
        <family val="0"/>
      </rPr>
      <t>2</t>
    </r>
    <r>
      <rPr>
        <sz val="9"/>
        <rFont val="宋体"/>
        <family val="0"/>
      </rPr>
      <t>；1:1000地形测量4.16km</t>
    </r>
    <r>
      <rPr>
        <vertAlign val="superscript"/>
        <sz val="9"/>
        <rFont val="宋体"/>
        <family val="0"/>
      </rPr>
      <t>2</t>
    </r>
    <r>
      <rPr>
        <sz val="9"/>
        <rFont val="宋体"/>
        <family val="0"/>
      </rPr>
      <t>；1:500地形测量0.39km</t>
    </r>
    <r>
      <rPr>
        <vertAlign val="superscript"/>
        <sz val="9"/>
        <rFont val="宋体"/>
        <family val="0"/>
      </rPr>
      <t>2</t>
    </r>
    <r>
      <rPr>
        <sz val="9"/>
        <rFont val="宋体"/>
        <family val="0"/>
      </rPr>
      <t>；1:500地质剖面测量4.21km；1:1000地质剖面测量6.45km；工程地质钻探313.3m，浅井238.8m，土工试验310组、岩石试验12组、水质简分析8样。</t>
    </r>
  </si>
  <si>
    <t>开展1：5万地质灾害风险调查（个）</t>
  </si>
  <si>
    <t>按进度折算</t>
  </si>
  <si>
    <t>建设专群结合监测预警点（处）</t>
  </si>
  <si>
    <t>建设标准化值班室（个）</t>
  </si>
  <si>
    <t>开展地质灾害隐患点治理（处）</t>
  </si>
  <si>
    <r>
      <rPr>
        <sz val="9"/>
        <color indexed="8"/>
        <rFont val="宋体"/>
        <family val="0"/>
      </rPr>
      <t>地质灾害隐患点培训/演练覆盖率</t>
    </r>
    <r>
      <rPr>
        <sz val="9"/>
        <color indexed="8"/>
        <rFont val="宋体"/>
        <family val="0"/>
      </rPr>
      <t>（</t>
    </r>
    <r>
      <rPr>
        <sz val="9"/>
        <color indexed="8"/>
        <rFont val="Arial Narrow"/>
        <family val="2"/>
      </rPr>
      <t>%</t>
    </r>
    <r>
      <rPr>
        <sz val="9"/>
        <color indexed="8"/>
        <rFont val="宋体"/>
        <family val="0"/>
      </rPr>
      <t>）</t>
    </r>
  </si>
  <si>
    <t>≥90</t>
  </si>
  <si>
    <t>按时启动2021年度实施方案（%）</t>
  </si>
  <si>
    <t>治理工程保护财产（万元）</t>
  </si>
  <si>
    <t>地质灾害预警预报能力较过去五年</t>
  </si>
  <si>
    <t>地质灾害隐患点识别能力较过去五年</t>
  </si>
  <si>
    <t>提高</t>
  </si>
  <si>
    <t>治理工程保护人数（人）</t>
  </si>
  <si>
    <t>有效消减灾害点数量（处）</t>
  </si>
  <si>
    <t>监测预警预报能力</t>
  </si>
  <si>
    <t>群众满意度（%）</t>
  </si>
  <si>
    <t>不涉及</t>
  </si>
  <si>
    <t>无中央和省委巡视、各级审计和财政监督中发现的问题及其所涉及的金额。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</si>
</sst>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5">
    <font>
      <sz val="10"/>
      <name val="Arial"/>
      <family val="2"/>
    </font>
    <font>
      <sz val="12"/>
      <name val="宋体"/>
      <family val="0"/>
    </font>
    <font>
      <sz val="11"/>
      <color indexed="8"/>
      <name val="宋体"/>
      <family val="0"/>
    </font>
    <font>
      <b/>
      <sz val="20"/>
      <color indexed="8"/>
      <name val="宋体"/>
      <family val="0"/>
    </font>
    <font>
      <sz val="9"/>
      <color indexed="8"/>
      <name val="宋体"/>
      <family val="0"/>
    </font>
    <font>
      <sz val="9"/>
      <name val="宋体"/>
      <family val="0"/>
    </font>
    <font>
      <b/>
      <sz val="16"/>
      <color indexed="8"/>
      <name val="宋体"/>
      <family val="0"/>
    </font>
    <font>
      <sz val="10"/>
      <color indexed="8"/>
      <name val="宋体"/>
      <family val="0"/>
    </font>
    <font>
      <sz val="9"/>
      <color indexed="10"/>
      <name val="宋体"/>
      <family val="0"/>
    </font>
    <font>
      <sz val="11"/>
      <color indexed="10"/>
      <name val="宋体"/>
      <family val="0"/>
    </font>
    <font>
      <sz val="11"/>
      <name val="宋体"/>
      <family val="0"/>
    </font>
    <font>
      <sz val="11"/>
      <color indexed="8"/>
      <name val="黑体"/>
      <family val="3"/>
    </font>
    <font>
      <b/>
      <sz val="11"/>
      <color indexed="8"/>
      <name val="宋体"/>
      <family val="0"/>
    </font>
    <font>
      <b/>
      <sz val="20"/>
      <name val="宋体"/>
      <family val="0"/>
    </font>
    <font>
      <b/>
      <sz val="10.5"/>
      <color indexed="8"/>
      <name val="宋体"/>
      <family val="0"/>
    </font>
    <font>
      <sz val="10.5"/>
      <color indexed="8"/>
      <name val="宋体"/>
      <family val="0"/>
    </font>
    <font>
      <sz val="11"/>
      <color indexed="63"/>
      <name val="宋体"/>
      <family val="0"/>
    </font>
    <font>
      <sz val="10.5"/>
      <name val="宋体"/>
      <family val="0"/>
    </font>
    <font>
      <sz val="12"/>
      <color indexed="8"/>
      <name val="DengXian"/>
      <family val="2"/>
    </font>
    <font>
      <b/>
      <sz val="20"/>
      <color indexed="8"/>
      <name val="DengXian"/>
      <family val="2"/>
    </font>
    <font>
      <sz val="12"/>
      <color indexed="8"/>
      <name val="黑体"/>
      <family val="3"/>
    </font>
    <font>
      <sz val="11"/>
      <color indexed="8"/>
      <name val="DengXian"/>
      <family val="2"/>
    </font>
    <font>
      <sz val="11"/>
      <color indexed="9"/>
      <name val="DengXian"/>
      <family val="2"/>
    </font>
    <font>
      <b/>
      <sz val="18"/>
      <color indexed="62"/>
      <name val="DengXian Light"/>
      <family val="2"/>
    </font>
    <font>
      <b/>
      <sz val="11"/>
      <color indexed="9"/>
      <name val="DengXian"/>
      <family val="2"/>
    </font>
    <font>
      <u val="single"/>
      <sz val="11"/>
      <color indexed="12"/>
      <name val="DengXian"/>
      <family val="2"/>
    </font>
    <font>
      <sz val="11"/>
      <color indexed="62"/>
      <name val="DengXian"/>
      <family val="2"/>
    </font>
    <font>
      <u val="single"/>
      <sz val="11"/>
      <color indexed="20"/>
      <name val="DengXian"/>
      <family val="2"/>
    </font>
    <font>
      <b/>
      <sz val="11"/>
      <color indexed="8"/>
      <name val="DengXian"/>
      <family val="2"/>
    </font>
    <font>
      <sz val="11"/>
      <color indexed="60"/>
      <name val="DengXian"/>
      <family val="2"/>
    </font>
    <font>
      <sz val="11"/>
      <color indexed="17"/>
      <name val="DengXian"/>
      <family val="2"/>
    </font>
    <font>
      <b/>
      <sz val="13"/>
      <color indexed="62"/>
      <name val="DengXian"/>
      <family val="2"/>
    </font>
    <font>
      <b/>
      <sz val="11"/>
      <color indexed="62"/>
      <name val="DengXian"/>
      <family val="2"/>
    </font>
    <font>
      <b/>
      <sz val="11"/>
      <color indexed="52"/>
      <name val="DengXian"/>
      <family val="2"/>
    </font>
    <font>
      <b/>
      <sz val="11"/>
      <color indexed="63"/>
      <name val="DengXian"/>
      <family val="2"/>
    </font>
    <font>
      <sz val="11"/>
      <color indexed="52"/>
      <name val="DengXian"/>
      <family val="2"/>
    </font>
    <font>
      <i/>
      <sz val="11"/>
      <color indexed="23"/>
      <name val="DengXian"/>
      <family val="2"/>
    </font>
    <font>
      <b/>
      <sz val="15"/>
      <color indexed="62"/>
      <name val="DengXian"/>
      <family val="2"/>
    </font>
    <font>
      <sz val="11"/>
      <color indexed="10"/>
      <name val="DengXian"/>
      <family val="2"/>
    </font>
    <font>
      <sz val="11"/>
      <color indexed="14"/>
      <name val="DengXian"/>
      <family val="2"/>
    </font>
    <font>
      <vertAlign val="superscript"/>
      <sz val="9"/>
      <name val="宋体"/>
      <family val="0"/>
    </font>
    <font>
      <sz val="9"/>
      <color indexed="8"/>
      <name val="Arial Narrow"/>
      <family val="2"/>
    </font>
    <font>
      <vertAlign val="superscript"/>
      <sz val="9"/>
      <color indexed="8"/>
      <name val="宋体"/>
      <family val="0"/>
    </font>
    <font>
      <b/>
      <u val="single"/>
      <sz val="20"/>
      <name val="宋体"/>
      <family val="0"/>
    </font>
    <font>
      <sz val="12"/>
      <color indexed="8"/>
      <name val="宋体"/>
      <family val="0"/>
    </font>
  </fonts>
  <fills count="17">
    <fill>
      <patternFill/>
    </fill>
    <fill>
      <patternFill patternType="gray125"/>
    </fill>
    <fill>
      <patternFill patternType="solid">
        <fgColor indexed="54"/>
        <bgColor indexed="64"/>
      </patternFill>
    </fill>
    <fill>
      <patternFill patternType="solid">
        <fgColor indexed="47"/>
        <bgColor indexed="64"/>
      </patternFill>
    </fill>
    <fill>
      <patternFill patternType="solid">
        <fgColor indexed="9"/>
        <bgColor indexed="64"/>
      </patternFill>
    </fill>
    <fill>
      <patternFill patternType="solid">
        <fgColor indexed="31"/>
        <bgColor indexed="64"/>
      </patternFill>
    </fill>
    <fill>
      <patternFill patternType="solid">
        <fgColor indexed="41"/>
        <bgColor indexed="64"/>
      </patternFill>
    </fill>
    <fill>
      <patternFill patternType="solid">
        <fgColor indexed="49"/>
        <bgColor indexed="64"/>
      </patternFill>
    </fill>
    <fill>
      <patternFill patternType="solid">
        <fgColor indexed="19"/>
        <bgColor indexed="64"/>
      </patternFill>
    </fill>
    <fill>
      <patternFill patternType="solid">
        <fgColor indexed="22"/>
        <bgColor indexed="64"/>
      </patternFill>
    </fill>
    <fill>
      <patternFill patternType="solid">
        <fgColor indexed="45"/>
        <bgColor indexed="64"/>
      </patternFill>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border>
    <border>
      <left style="thin">
        <color indexed="8"/>
      </left>
      <right/>
      <top/>
      <bottom style="thin"/>
    </border>
    <border>
      <left/>
      <right/>
      <top style="thin"/>
      <bottom/>
    </border>
    <border>
      <left style="thin">
        <color indexed="8"/>
      </left>
      <right/>
      <top style="thin"/>
      <bottom/>
    </border>
    <border>
      <left style="thin">
        <color indexed="8"/>
      </left>
      <right/>
      <top/>
      <bottom/>
    </border>
    <border>
      <left style="thin">
        <color indexed="8"/>
      </left>
      <right/>
      <top/>
      <bottom style="thin">
        <color indexed="8"/>
      </bottom>
    </border>
    <border>
      <left style="thin">
        <color indexed="8"/>
      </left>
      <right/>
      <top style="thin">
        <color indexed="8"/>
      </top>
      <bottom/>
    </border>
    <border>
      <left style="thin">
        <color indexed="8"/>
      </left>
      <right/>
      <top style="thin">
        <color indexed="8"/>
      </top>
      <bottom style="thin"/>
    </border>
    <border>
      <left style="thin">
        <color indexed="8"/>
      </left>
      <right/>
      <top style="thin"/>
      <bottom style="thin"/>
    </border>
    <border>
      <left/>
      <right/>
      <top/>
      <bottom style="thin">
        <color indexed="8"/>
      </bottom>
    </border>
    <border>
      <left/>
      <right/>
      <top style="thin">
        <color indexed="8"/>
      </top>
      <bottom/>
    </border>
    <border>
      <left/>
      <right style="thin">
        <color indexed="8"/>
      </right>
      <top/>
      <bottom style="thin"/>
    </border>
  </borders>
  <cellStyleXfs count="67">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ont="0" applyFill="0" applyBorder="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2" fillId="2" borderId="0" applyNumberFormat="0" applyBorder="0" applyAlignment="0" applyProtection="0"/>
    <xf numFmtId="9" fontId="0" fillId="0" borderId="0" applyNumberFormat="0" applyFont="0" applyFill="0" applyBorder="0" applyAlignment="0" applyProtection="0"/>
    <xf numFmtId="42" fontId="0" fillId="0" borderId="0" applyNumberFormat="0" applyFont="0" applyFill="0" applyBorder="0" applyAlignment="0" applyProtection="0"/>
    <xf numFmtId="0" fontId="23" fillId="0" borderId="0" applyNumberFormat="0" applyFill="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6" fillId="3" borderId="1" applyNumberFormat="0" applyAlignment="0" applyProtection="0"/>
    <xf numFmtId="0" fontId="21" fillId="4"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1" fillId="3" borderId="0" applyNumberFormat="0" applyBorder="0" applyAlignment="0" applyProtection="0"/>
    <xf numFmtId="0" fontId="35" fillId="0" borderId="2" applyNumberFormat="0" applyFill="0" applyAlignment="0" applyProtection="0"/>
    <xf numFmtId="0" fontId="22" fillId="8"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39" fillId="10" borderId="0" applyNumberFormat="0" applyBorder="0" applyAlignment="0" applyProtection="0"/>
    <xf numFmtId="0" fontId="21" fillId="9" borderId="0" applyNumberFormat="0" applyBorder="0" applyAlignment="0" applyProtection="0"/>
    <xf numFmtId="0" fontId="21" fillId="11" borderId="0" applyNumberFormat="0" applyBorder="0" applyAlignment="0" applyProtection="0"/>
    <xf numFmtId="0" fontId="21" fillId="0" borderId="0">
      <alignment vertical="center"/>
      <protection/>
    </xf>
    <xf numFmtId="0" fontId="21" fillId="3" borderId="0" applyNumberFormat="0" applyBorder="0" applyAlignment="0" applyProtection="0"/>
    <xf numFmtId="0" fontId="22" fillId="7" borderId="0" applyNumberFormat="0" applyBorder="0" applyAlignment="0" applyProtection="0"/>
    <xf numFmtId="0" fontId="32" fillId="0" borderId="3" applyNumberFormat="0" applyFill="0" applyAlignment="0" applyProtection="0"/>
    <xf numFmtId="0" fontId="22" fillId="12" borderId="0" applyNumberFormat="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22" fillId="5" borderId="0" applyNumberFormat="0" applyBorder="0" applyAlignment="0" applyProtection="0"/>
    <xf numFmtId="0" fontId="22" fillId="9" borderId="0" applyNumberFormat="0" applyBorder="0" applyAlignment="0" applyProtection="0"/>
    <xf numFmtId="0" fontId="34" fillId="4" borderId="4" applyNumberFormat="0" applyAlignment="0" applyProtection="0"/>
    <xf numFmtId="0" fontId="22" fillId="7" borderId="0" applyNumberFormat="0" applyBorder="0" applyAlignment="0" applyProtection="0"/>
    <xf numFmtId="0" fontId="22" fillId="3" borderId="0" applyNumberFormat="0" applyBorder="0" applyAlignment="0" applyProtection="0"/>
    <xf numFmtId="0" fontId="37" fillId="0" borderId="5" applyNumberFormat="0" applyFill="0" applyAlignment="0" applyProtection="0"/>
    <xf numFmtId="0" fontId="31" fillId="0" borderId="6" applyNumberFormat="0" applyFill="0" applyAlignment="0" applyProtection="0"/>
    <xf numFmtId="0" fontId="0" fillId="0" borderId="0" applyNumberFormat="0" applyFont="0" applyFill="0" applyBorder="0" applyAlignment="0" applyProtection="0"/>
    <xf numFmtId="0" fontId="21" fillId="0" borderId="0">
      <alignment vertical="center"/>
      <protection/>
    </xf>
    <xf numFmtId="0" fontId="21" fillId="0" borderId="0">
      <alignment vertical="center"/>
      <protection/>
    </xf>
    <xf numFmtId="0" fontId="25" fillId="0" borderId="0" applyNumberFormat="0" applyFill="0" applyBorder="0" applyAlignment="0" applyProtection="0"/>
    <xf numFmtId="0" fontId="30" fillId="13" borderId="0" applyNumberFormat="0" applyBorder="0" applyAlignment="0" applyProtection="0"/>
    <xf numFmtId="0" fontId="28" fillId="0" borderId="7" applyNumberFormat="0" applyFill="0" applyAlignment="0" applyProtection="0"/>
    <xf numFmtId="0" fontId="33" fillId="4" borderId="1" applyNumberFormat="0" applyAlignment="0" applyProtection="0"/>
    <xf numFmtId="0" fontId="24" fillId="14" borderId="8" applyNumberFormat="0" applyAlignment="0" applyProtection="0"/>
    <xf numFmtId="0" fontId="36" fillId="0" borderId="0" applyNumberFormat="0" applyFill="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12" borderId="0" applyNumberFormat="0" applyBorder="0" applyAlignment="0" applyProtection="0"/>
    <xf numFmtId="0" fontId="29" fillId="15" borderId="0" applyNumberFormat="0" applyBorder="0" applyAlignment="0" applyProtection="0"/>
    <xf numFmtId="0" fontId="27" fillId="0" borderId="0" applyNumberFormat="0" applyFill="0" applyBorder="0" applyAlignment="0" applyProtection="0"/>
    <xf numFmtId="0" fontId="0" fillId="16" borderId="9" applyNumberFormat="0" applyFont="0" applyAlignment="0" applyProtection="0"/>
  </cellStyleXfs>
  <cellXfs count="137">
    <xf numFmtId="0" fontId="0" fillId="0" borderId="0" xfId="0" applyNumberFormat="1" applyFont="1" applyFill="1" applyBorder="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justify"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textRotation="255" wrapText="1"/>
      <protection/>
    </xf>
    <xf numFmtId="0" fontId="4" fillId="0" borderId="10"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10" fontId="4" fillId="0" borderId="10" xfId="0" applyNumberFormat="1" applyFont="1" applyFill="1" applyBorder="1" applyAlignment="1" applyProtection="1">
      <alignment horizontal="center" vertical="center" wrapText="1"/>
      <protection/>
    </xf>
    <xf numFmtId="176" fontId="4" fillId="0" borderId="1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177" fontId="4"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4" fillId="0" borderId="14"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center" vertical="center" textRotation="255"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textRotation="255" wrapText="1"/>
      <protection/>
    </xf>
    <xf numFmtId="0" fontId="4" fillId="0" borderId="12"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9" fontId="4" fillId="0" borderId="1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9" fontId="7"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justify" vertical="center" wrapText="1"/>
      <protection/>
    </xf>
    <xf numFmtId="0" fontId="8"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textRotation="255"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9"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protection/>
    </xf>
    <xf numFmtId="0" fontId="5"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protection/>
    </xf>
    <xf numFmtId="0" fontId="2" fillId="0" borderId="1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vertical="center"/>
      <protection/>
    </xf>
    <xf numFmtId="0" fontId="5" fillId="0" borderId="1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protection/>
    </xf>
    <xf numFmtId="0" fontId="12" fillId="0" borderId="15" xfId="0" applyNumberFormat="1" applyFont="1" applyFill="1" applyBorder="1" applyAlignment="1" applyProtection="1">
      <alignment horizontal="center" vertical="center"/>
      <protection/>
    </xf>
    <xf numFmtId="0" fontId="12" fillId="0" borderId="1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9" fontId="4" fillId="0" borderId="10" xfId="0" applyNumberFormat="1"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14" fillId="0" borderId="20"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protection/>
    </xf>
    <xf numFmtId="0" fontId="14" fillId="0" borderId="15"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vertical="center" wrapText="1"/>
      <protection/>
    </xf>
    <xf numFmtId="10" fontId="14"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protection/>
    </xf>
    <xf numFmtId="0" fontId="15" fillId="0" borderId="10" xfId="0" applyNumberFormat="1" applyFont="1" applyFill="1" applyBorder="1" applyAlignment="1" applyProtection="1">
      <alignment horizontal="left" vertical="center" wrapText="1"/>
      <protection/>
    </xf>
    <xf numFmtId="10" fontId="15" fillId="0" borderId="12"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4" fillId="0" borderId="19"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left" vertical="center" wrapText="1"/>
      <protection/>
    </xf>
    <xf numFmtId="0" fontId="15" fillId="0" borderId="10"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wrapText="1"/>
      <protection/>
    </xf>
    <xf numFmtId="0" fontId="15" fillId="0" borderId="22" xfId="0" applyNumberFormat="1" applyFont="1" applyFill="1" applyBorder="1" applyAlignment="1" applyProtection="1">
      <alignment horizontal="center" vertical="center" wrapText="1"/>
      <protection/>
    </xf>
    <xf numFmtId="0" fontId="15" fillId="0" borderId="23"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left" vertical="center" wrapText="1"/>
      <protection/>
    </xf>
    <xf numFmtId="0" fontId="16" fillId="4" borderId="1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15" fillId="0" borderId="24" xfId="0" applyNumberFormat="1" applyFont="1" applyFill="1" applyBorder="1" applyAlignment="1" applyProtection="1">
      <alignment horizontal="center" vertical="center" wrapText="1"/>
      <protection/>
    </xf>
    <xf numFmtId="0" fontId="15" fillId="0" borderId="25" xfId="0" applyNumberFormat="1" applyFont="1" applyFill="1" applyBorder="1" applyAlignment="1" applyProtection="1">
      <alignment horizontal="center" vertical="center" wrapText="1"/>
      <protection/>
    </xf>
    <xf numFmtId="0" fontId="15" fillId="0" borderId="26" xfId="0" applyNumberFormat="1" applyFont="1" applyFill="1" applyBorder="1" applyAlignment="1" applyProtection="1">
      <alignment horizontal="center" vertical="center" wrapText="1"/>
      <protection/>
    </xf>
    <xf numFmtId="0" fontId="15" fillId="0" borderId="27" xfId="0" applyNumberFormat="1" applyFont="1" applyFill="1" applyBorder="1" applyAlignment="1" applyProtection="1">
      <alignment horizontal="center" vertical="center" wrapText="1"/>
      <protection/>
    </xf>
    <xf numFmtId="0" fontId="15" fillId="0" borderId="28" xfId="0" applyNumberFormat="1" applyFont="1" applyFill="1" applyBorder="1" applyAlignment="1" applyProtection="1">
      <alignment horizontal="center" vertical="center" wrapText="1"/>
      <protection/>
    </xf>
    <xf numFmtId="0" fontId="15" fillId="0" borderId="29" xfId="0" applyNumberFormat="1" applyFont="1" applyFill="1" applyBorder="1" applyAlignment="1" applyProtection="1">
      <alignment horizontal="center" vertical="center" wrapText="1"/>
      <protection/>
    </xf>
    <xf numFmtId="0" fontId="17" fillId="0" borderId="30" xfId="0" applyNumberFormat="1" applyFont="1" applyFill="1" applyBorder="1" applyAlignment="1" applyProtection="1">
      <alignment horizontal="center" vertical="center" wrapText="1"/>
      <protection/>
    </xf>
    <xf numFmtId="0" fontId="16" fillId="4" borderId="10" xfId="0" applyNumberFormat="1" applyFont="1" applyFill="1" applyBorder="1" applyAlignment="1" applyProtection="1">
      <alignment horizontal="left" vertical="center" wrapText="1"/>
      <protection/>
    </xf>
    <xf numFmtId="0" fontId="17" fillId="0" borderId="0"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horizontal="center" vertical="center" wrapText="1"/>
      <protection/>
    </xf>
    <xf numFmtId="0" fontId="17" fillId="0" borderId="29" xfId="0" applyNumberFormat="1" applyFont="1" applyFill="1" applyBorder="1" applyAlignment="1" applyProtection="1">
      <alignment horizontal="center" vertical="center" wrapText="1"/>
      <protection/>
    </xf>
    <xf numFmtId="0" fontId="15" fillId="0" borderId="30"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left" vertical="center" wrapText="1"/>
      <protection/>
    </xf>
    <xf numFmtId="0" fontId="15" fillId="0" borderId="17"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protection/>
    </xf>
    <xf numFmtId="0" fontId="14" fillId="0" borderId="14"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left" vertical="center" wrapText="1"/>
      <protection/>
    </xf>
    <xf numFmtId="9" fontId="15" fillId="0" borderId="10"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vertical="center" wrapText="1"/>
      <protection/>
    </xf>
    <xf numFmtId="0" fontId="15" fillId="0" borderId="31" xfId="0" applyNumberFormat="1" applyFont="1" applyFill="1" applyBorder="1" applyAlignment="1" applyProtection="1">
      <alignment horizontal="left" vertical="center" wrapText="1"/>
      <protection/>
    </xf>
    <xf numFmtId="0" fontId="18"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vertical="center"/>
    </xf>
    <xf numFmtId="0" fontId="18" fillId="0" borderId="0" xfId="0" applyFont="1" applyBorder="1" applyAlignment="1">
      <alignment vertical="center"/>
    </xf>
  </cellXfs>
  <cellStyles count="53">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常规 2 2" xfId="38"/>
    <cellStyle name="40% - 强调文字颜色 6" xfId="39"/>
    <cellStyle name="60% - 强调文字颜色 1" xfId="40"/>
    <cellStyle name="标题 3" xfId="41"/>
    <cellStyle name="60% - 强调文字颜色 2" xfId="42"/>
    <cellStyle name="标题 4" xfId="43"/>
    <cellStyle name="警告文本" xfId="44"/>
    <cellStyle name="60% - 强调文字颜色 3" xfId="45"/>
    <cellStyle name="60% - 强调文字颜色 4" xfId="46"/>
    <cellStyle name="输出" xfId="47"/>
    <cellStyle name="60% - 强调文字颜色 5" xfId="48"/>
    <cellStyle name="60% - 强调文字颜色 6" xfId="49"/>
    <cellStyle name="标题 1" xfId="50"/>
    <cellStyle name="标题 2" xfId="51"/>
    <cellStyle name="常规 2" xfId="52"/>
    <cellStyle name="常规 3" xfId="53"/>
    <cellStyle name="常规 4" xfId="54"/>
    <cellStyle name="Hyperlink" xfId="55"/>
    <cellStyle name="好" xfId="56"/>
    <cellStyle name="汇总" xfId="57"/>
    <cellStyle name="计算" xfId="58"/>
    <cellStyle name="检查单元格" xfId="59"/>
    <cellStyle name="解释性文本" xfId="60"/>
    <cellStyle name="强调文字颜色 3" xfId="61"/>
    <cellStyle name="强调文字颜色 5" xfId="62"/>
    <cellStyle name="强调文字颜色 6" xfId="63"/>
    <cellStyle name="适中" xfId="64"/>
    <cellStyle name="Followed Hyperlink" xfId="65"/>
    <cellStyle name="注释" xfId="66"/>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tabSelected="1" workbookViewId="0" topLeftCell="A1">
      <selection activeCell="A15" sqref="A15"/>
    </sheetView>
  </sheetViews>
  <sheetFormatPr defaultColWidth="10.28125" defaultRowHeight="12.75"/>
  <cols>
    <col min="1" max="1" width="103.28125" style="132" customWidth="1"/>
    <col min="2" max="16384" width="10.28125" style="132" customWidth="1"/>
  </cols>
  <sheetData>
    <row r="1" ht="12.75">
      <c r="A1" s="133"/>
    </row>
    <row r="2" ht="40.5" customHeight="1">
      <c r="A2" s="134" t="s">
        <v>0</v>
      </c>
    </row>
    <row r="3" ht="19.5" customHeight="1">
      <c r="A3" s="133"/>
    </row>
    <row r="4" s="131" customFormat="1" ht="34.5" customHeight="1">
      <c r="A4" s="135" t="s">
        <v>1</v>
      </c>
    </row>
    <row r="5" ht="34.5" customHeight="1">
      <c r="A5" s="135" t="s">
        <v>2</v>
      </c>
    </row>
    <row r="6" ht="34.5" customHeight="1">
      <c r="A6" s="136" t="s">
        <v>3</v>
      </c>
    </row>
    <row r="7" ht="34.5" customHeight="1">
      <c r="A7" s="136" t="s">
        <v>4</v>
      </c>
    </row>
    <row r="8" ht="34.5" customHeight="1">
      <c r="A8" s="136" t="s">
        <v>5</v>
      </c>
    </row>
    <row r="9" ht="34.5" customHeight="1">
      <c r="A9" s="136" t="s">
        <v>6</v>
      </c>
    </row>
  </sheetData>
  <sheetProtection/>
  <printOptions/>
  <pageMargins left="0.6986111111111111" right="0.6986111111111111"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44"/>
  <sheetViews>
    <sheetView workbookViewId="0" topLeftCell="A1">
      <selection activeCell="B9" sqref="B9:D9"/>
    </sheetView>
  </sheetViews>
  <sheetFormatPr defaultColWidth="9.140625" defaultRowHeight="12.75"/>
  <cols>
    <col min="1" max="1" width="21.8515625" style="0" customWidth="1"/>
    <col min="2" max="2" width="19.00390625" style="0" customWidth="1"/>
    <col min="3" max="3" width="23.28125" style="0" customWidth="1"/>
    <col min="4" max="4" width="21.57421875" style="0" customWidth="1"/>
    <col min="5" max="5" width="17.28125" style="0" customWidth="1"/>
    <col min="6" max="6" width="13.421875" style="0" customWidth="1"/>
    <col min="7" max="7" width="10.140625" style="0" customWidth="1"/>
    <col min="8" max="8" width="8.28125" style="0" customWidth="1"/>
    <col min="9" max="9" width="28.28125" style="0" customWidth="1"/>
  </cols>
  <sheetData>
    <row r="1" spans="1:9" ht="54" customHeight="1">
      <c r="A1" s="82" t="s">
        <v>7</v>
      </c>
      <c r="B1" s="82"/>
      <c r="C1" s="82"/>
      <c r="D1" s="82"/>
      <c r="E1" s="82"/>
      <c r="F1" s="82"/>
      <c r="G1" s="82"/>
      <c r="H1" s="82"/>
      <c r="I1" s="82"/>
    </row>
    <row r="2" spans="1:9" ht="24" customHeight="1">
      <c r="A2" s="83" t="s">
        <v>8</v>
      </c>
      <c r="B2" s="84" t="s">
        <v>9</v>
      </c>
      <c r="C2" s="85"/>
      <c r="D2" s="85"/>
      <c r="E2" s="85"/>
      <c r="F2" s="85"/>
      <c r="G2" s="85"/>
      <c r="H2" s="85"/>
      <c r="I2" s="99"/>
    </row>
    <row r="3" spans="1:9" ht="24" customHeight="1">
      <c r="A3" s="86" t="s">
        <v>10</v>
      </c>
      <c r="B3" s="87"/>
      <c r="C3" s="87" t="s">
        <v>11</v>
      </c>
      <c r="D3" s="88" t="s">
        <v>12</v>
      </c>
      <c r="E3" s="89" t="s">
        <v>13</v>
      </c>
      <c r="F3" s="90" t="s">
        <v>14</v>
      </c>
      <c r="G3" s="91"/>
      <c r="H3" s="92" t="s">
        <v>15</v>
      </c>
      <c r="I3" s="126" t="s">
        <v>16</v>
      </c>
    </row>
    <row r="4" spans="1:9" ht="24" customHeight="1">
      <c r="A4" s="93"/>
      <c r="B4" s="94" t="s">
        <v>17</v>
      </c>
      <c r="C4" s="46">
        <v>7687.49</v>
      </c>
      <c r="D4" s="46">
        <v>8482.95</v>
      </c>
      <c r="E4" s="46">
        <v>9969.07</v>
      </c>
      <c r="F4" s="95">
        <f aca="true" t="shared" si="0" ref="F4:F6">E4/D4</f>
        <v>1.1751890556940685</v>
      </c>
      <c r="G4" s="91"/>
      <c r="H4" s="96">
        <v>10</v>
      </c>
      <c r="I4" s="126">
        <v>9.79</v>
      </c>
    </row>
    <row r="5" spans="1:9" ht="24" customHeight="1">
      <c r="A5" s="93"/>
      <c r="B5" s="97" t="s">
        <v>18</v>
      </c>
      <c r="C5" s="46">
        <f>C4-C6</f>
        <v>7687.49</v>
      </c>
      <c r="D5" s="46">
        <f>D4-D6</f>
        <v>7672.950000000001</v>
      </c>
      <c r="E5" s="46">
        <f>E4-E6</f>
        <v>9229.9</v>
      </c>
      <c r="F5" s="98">
        <f t="shared" si="0"/>
        <v>1.202914133416743</v>
      </c>
      <c r="G5" s="99"/>
      <c r="H5" s="96" t="s">
        <v>19</v>
      </c>
      <c r="I5" s="96" t="s">
        <v>19</v>
      </c>
    </row>
    <row r="6" spans="1:9" ht="24" customHeight="1">
      <c r="A6" s="100"/>
      <c r="B6" s="97" t="s">
        <v>20</v>
      </c>
      <c r="C6" s="46"/>
      <c r="D6" s="46">
        <v>810</v>
      </c>
      <c r="E6" s="46" t="s">
        <v>21</v>
      </c>
      <c r="F6" s="98">
        <f t="shared" si="0"/>
        <v>0.9125555555555555</v>
      </c>
      <c r="G6" s="99"/>
      <c r="H6" s="96" t="s">
        <v>19</v>
      </c>
      <c r="I6" s="96" t="s">
        <v>19</v>
      </c>
    </row>
    <row r="7" spans="1:9" ht="24" customHeight="1">
      <c r="A7" s="87" t="s">
        <v>22</v>
      </c>
      <c r="B7" s="86" t="s">
        <v>23</v>
      </c>
      <c r="C7" s="86"/>
      <c r="D7" s="86"/>
      <c r="E7" s="87" t="s">
        <v>24</v>
      </c>
      <c r="F7" s="87"/>
      <c r="G7" s="87"/>
      <c r="H7" s="87"/>
      <c r="I7" s="87"/>
    </row>
    <row r="8" spans="1:9" ht="37.5" customHeight="1">
      <c r="A8" s="90"/>
      <c r="B8" s="97" t="s">
        <v>25</v>
      </c>
      <c r="C8" s="97"/>
      <c r="D8" s="97"/>
      <c r="E8" s="101" t="s">
        <v>26</v>
      </c>
      <c r="F8" s="101"/>
      <c r="G8" s="101"/>
      <c r="H8" s="101"/>
      <c r="I8" s="127"/>
    </row>
    <row r="9" spans="1:9" ht="46.5" customHeight="1">
      <c r="A9" s="90"/>
      <c r="B9" s="97" t="s">
        <v>27</v>
      </c>
      <c r="C9" s="97"/>
      <c r="D9" s="97"/>
      <c r="E9" s="101" t="s">
        <v>28</v>
      </c>
      <c r="F9" s="101"/>
      <c r="G9" s="101"/>
      <c r="H9" s="101"/>
      <c r="I9" s="127"/>
    </row>
    <row r="10" spans="1:9" ht="43.5" customHeight="1">
      <c r="A10" s="90"/>
      <c r="B10" s="97" t="s">
        <v>29</v>
      </c>
      <c r="C10" s="97"/>
      <c r="D10" s="97"/>
      <c r="E10" s="101" t="s">
        <v>30</v>
      </c>
      <c r="F10" s="101"/>
      <c r="G10" s="101"/>
      <c r="H10" s="101"/>
      <c r="I10" s="127"/>
    </row>
    <row r="11" spans="1:9" ht="22.5" customHeight="1">
      <c r="A11" s="102" t="s">
        <v>31</v>
      </c>
      <c r="B11" s="88" t="s">
        <v>32</v>
      </c>
      <c r="C11" s="103" t="s">
        <v>33</v>
      </c>
      <c r="D11" s="89" t="s">
        <v>34</v>
      </c>
      <c r="E11" s="87" t="s">
        <v>35</v>
      </c>
      <c r="F11" s="87" t="s">
        <v>36</v>
      </c>
      <c r="G11" s="87" t="s">
        <v>15</v>
      </c>
      <c r="H11" s="87" t="s">
        <v>16</v>
      </c>
      <c r="I11" s="87" t="s">
        <v>37</v>
      </c>
    </row>
    <row r="12" spans="1:9" ht="22.5" customHeight="1">
      <c r="A12" s="102"/>
      <c r="B12" s="104" t="s">
        <v>38</v>
      </c>
      <c r="C12" s="105" t="s">
        <v>39</v>
      </c>
      <c r="D12" s="106" t="s">
        <v>40</v>
      </c>
      <c r="E12" s="107" t="s">
        <v>41</v>
      </c>
      <c r="F12" s="46" t="s">
        <v>42</v>
      </c>
      <c r="G12" s="46">
        <v>2.7</v>
      </c>
      <c r="H12" s="107">
        <v>2.7</v>
      </c>
      <c r="I12" s="128"/>
    </row>
    <row r="13" spans="1:9" ht="40.5" customHeight="1">
      <c r="A13" s="102"/>
      <c r="B13" s="108"/>
      <c r="C13" s="109"/>
      <c r="D13" s="106" t="s">
        <v>43</v>
      </c>
      <c r="E13" s="107" t="s">
        <v>41</v>
      </c>
      <c r="F13" s="46" t="s">
        <v>44</v>
      </c>
      <c r="G13" s="46">
        <v>2.7</v>
      </c>
      <c r="H13" s="107">
        <v>2.7</v>
      </c>
      <c r="I13" s="44" t="s">
        <v>45</v>
      </c>
    </row>
    <row r="14" spans="1:9" ht="19.5" customHeight="1">
      <c r="A14" s="102"/>
      <c r="B14" s="108"/>
      <c r="C14" s="109"/>
      <c r="D14" s="106" t="s">
        <v>46</v>
      </c>
      <c r="E14" s="107" t="s">
        <v>41</v>
      </c>
      <c r="F14" s="46" t="s">
        <v>47</v>
      </c>
      <c r="G14" s="46">
        <v>2.7</v>
      </c>
      <c r="H14" s="107">
        <v>1.22</v>
      </c>
      <c r="I14" s="44" t="s">
        <v>48</v>
      </c>
    </row>
    <row r="15" spans="1:9" ht="19.5" customHeight="1">
      <c r="A15" s="102"/>
      <c r="B15" s="108"/>
      <c r="C15" s="110"/>
      <c r="D15" s="106" t="s">
        <v>49</v>
      </c>
      <c r="E15" s="107" t="s">
        <v>50</v>
      </c>
      <c r="F15" s="46" t="s">
        <v>51</v>
      </c>
      <c r="G15" s="46">
        <v>2.7</v>
      </c>
      <c r="H15" s="107">
        <v>2.7</v>
      </c>
      <c r="I15" s="44"/>
    </row>
    <row r="16" spans="1:9" ht="31.5" customHeight="1">
      <c r="A16" s="102"/>
      <c r="B16" s="108"/>
      <c r="C16" s="111" t="s">
        <v>52</v>
      </c>
      <c r="D16" s="106" t="s">
        <v>53</v>
      </c>
      <c r="E16" s="107" t="s">
        <v>54</v>
      </c>
      <c r="F16" s="46" t="s">
        <v>55</v>
      </c>
      <c r="G16" s="46">
        <v>2.7</v>
      </c>
      <c r="H16" s="107">
        <v>2.7</v>
      </c>
      <c r="I16" s="129" t="s">
        <v>56</v>
      </c>
    </row>
    <row r="17" spans="1:9" ht="19.5" customHeight="1">
      <c r="A17" s="102"/>
      <c r="B17" s="108"/>
      <c r="C17" s="110"/>
      <c r="D17" s="106" t="s">
        <v>57</v>
      </c>
      <c r="E17" s="107" t="s">
        <v>58</v>
      </c>
      <c r="F17" s="46" t="s">
        <v>58</v>
      </c>
      <c r="G17" s="46">
        <v>2.7</v>
      </c>
      <c r="H17" s="107">
        <v>2.7</v>
      </c>
      <c r="I17" s="129"/>
    </row>
    <row r="18" spans="1:9" ht="28.5" customHeight="1">
      <c r="A18" s="102"/>
      <c r="B18" s="108"/>
      <c r="C18" s="112" t="s">
        <v>59</v>
      </c>
      <c r="D18" s="106" t="s">
        <v>60</v>
      </c>
      <c r="E18" s="107" t="s">
        <v>58</v>
      </c>
      <c r="F18" s="46" t="s">
        <v>61</v>
      </c>
      <c r="G18" s="46">
        <v>2.7</v>
      </c>
      <c r="H18" s="107">
        <v>2.7</v>
      </c>
      <c r="I18" s="129" t="s">
        <v>62</v>
      </c>
    </row>
    <row r="19" spans="1:9" ht="28.5" customHeight="1">
      <c r="A19" s="102"/>
      <c r="B19" s="108"/>
      <c r="C19" s="113" t="s">
        <v>63</v>
      </c>
      <c r="D19" s="106" t="s">
        <v>64</v>
      </c>
      <c r="E19" s="107" t="s">
        <v>58</v>
      </c>
      <c r="F19" s="46" t="s">
        <v>61</v>
      </c>
      <c r="G19" s="46">
        <v>2.7</v>
      </c>
      <c r="H19" s="107">
        <v>2.7</v>
      </c>
      <c r="I19" s="129" t="s">
        <v>65</v>
      </c>
    </row>
    <row r="20" spans="1:9" ht="28.5" customHeight="1">
      <c r="A20" s="102"/>
      <c r="B20" s="108"/>
      <c r="C20" s="113" t="s">
        <v>66</v>
      </c>
      <c r="D20" s="106" t="s">
        <v>67</v>
      </c>
      <c r="E20" s="107" t="s">
        <v>41</v>
      </c>
      <c r="F20" s="46" t="s">
        <v>68</v>
      </c>
      <c r="G20" s="46">
        <v>2.7</v>
      </c>
      <c r="H20" s="107">
        <v>2.19</v>
      </c>
      <c r="I20" s="44" t="s">
        <v>69</v>
      </c>
    </row>
    <row r="21" spans="1:9" ht="52.5" customHeight="1">
      <c r="A21" s="102"/>
      <c r="B21" s="114"/>
      <c r="C21" s="113" t="s">
        <v>70</v>
      </c>
      <c r="D21" s="106" t="s">
        <v>71</v>
      </c>
      <c r="E21" s="107" t="s">
        <v>54</v>
      </c>
      <c r="F21" s="46" t="s">
        <v>55</v>
      </c>
      <c r="G21" s="46">
        <v>2.7</v>
      </c>
      <c r="H21" s="107">
        <v>2.7</v>
      </c>
      <c r="I21" s="129" t="s">
        <v>72</v>
      </c>
    </row>
    <row r="22" spans="1:9" ht="22.5" customHeight="1">
      <c r="A22" s="102"/>
      <c r="B22" s="115" t="s">
        <v>73</v>
      </c>
      <c r="C22" s="105" t="s">
        <v>74</v>
      </c>
      <c r="D22" s="116" t="s">
        <v>75</v>
      </c>
      <c r="E22" s="107" t="s">
        <v>76</v>
      </c>
      <c r="F22" s="46" t="s">
        <v>76</v>
      </c>
      <c r="G22" s="46">
        <v>3</v>
      </c>
      <c r="H22" s="107">
        <v>3</v>
      </c>
      <c r="I22" s="129"/>
    </row>
    <row r="23" spans="1:9" ht="22.5" customHeight="1">
      <c r="A23" s="102"/>
      <c r="B23" s="117"/>
      <c r="C23" s="109"/>
      <c r="D23" s="116" t="s">
        <v>77</v>
      </c>
      <c r="E23" s="107" t="s">
        <v>78</v>
      </c>
      <c r="F23" s="46" t="s">
        <v>79</v>
      </c>
      <c r="G23" s="46">
        <v>3</v>
      </c>
      <c r="H23" s="107">
        <v>3</v>
      </c>
      <c r="I23" s="129"/>
    </row>
    <row r="24" spans="1:9" ht="52.5" customHeight="1">
      <c r="A24" s="102"/>
      <c r="B24" s="117"/>
      <c r="C24" s="109"/>
      <c r="D24" s="116" t="s">
        <v>80</v>
      </c>
      <c r="E24" s="107" t="s">
        <v>76</v>
      </c>
      <c r="F24" s="46" t="s">
        <v>81</v>
      </c>
      <c r="G24" s="46">
        <v>3</v>
      </c>
      <c r="H24" s="107">
        <v>2.4</v>
      </c>
      <c r="I24" s="129" t="s">
        <v>82</v>
      </c>
    </row>
    <row r="25" spans="1:9" ht="52.5" customHeight="1">
      <c r="A25" s="102"/>
      <c r="B25" s="117"/>
      <c r="C25" s="109"/>
      <c r="D25" s="116" t="s">
        <v>83</v>
      </c>
      <c r="E25" s="107" t="s">
        <v>76</v>
      </c>
      <c r="F25" s="46" t="s">
        <v>84</v>
      </c>
      <c r="G25" s="46">
        <v>3</v>
      </c>
      <c r="H25" s="107">
        <v>2.4</v>
      </c>
      <c r="I25" s="129" t="s">
        <v>82</v>
      </c>
    </row>
    <row r="26" spans="1:9" ht="21.75" customHeight="1">
      <c r="A26" s="102"/>
      <c r="B26" s="117"/>
      <c r="C26" s="109"/>
      <c r="D26" s="116" t="s">
        <v>85</v>
      </c>
      <c r="E26" s="107" t="s">
        <v>86</v>
      </c>
      <c r="F26" s="46" t="s">
        <v>86</v>
      </c>
      <c r="G26" s="46">
        <v>3</v>
      </c>
      <c r="H26" s="107">
        <v>3</v>
      </c>
      <c r="I26" s="129"/>
    </row>
    <row r="27" spans="1:9" ht="52.5" customHeight="1">
      <c r="A27" s="102"/>
      <c r="B27" s="117"/>
      <c r="C27" s="109"/>
      <c r="D27" s="116" t="s">
        <v>87</v>
      </c>
      <c r="E27" s="107" t="s">
        <v>88</v>
      </c>
      <c r="F27" s="46" t="s">
        <v>89</v>
      </c>
      <c r="G27" s="46">
        <v>3</v>
      </c>
      <c r="H27" s="107">
        <v>2.4</v>
      </c>
      <c r="I27" s="129" t="s">
        <v>82</v>
      </c>
    </row>
    <row r="28" spans="1:9" ht="21.75" customHeight="1">
      <c r="A28" s="102"/>
      <c r="B28" s="117"/>
      <c r="C28" s="109"/>
      <c r="D28" s="116" t="s">
        <v>90</v>
      </c>
      <c r="E28" s="107" t="s">
        <v>76</v>
      </c>
      <c r="F28" s="46" t="s">
        <v>91</v>
      </c>
      <c r="G28" s="46">
        <v>2</v>
      </c>
      <c r="H28" s="107">
        <v>2</v>
      </c>
      <c r="I28" s="129"/>
    </row>
    <row r="29" spans="1:9" ht="27">
      <c r="A29" s="102"/>
      <c r="B29" s="117"/>
      <c r="C29" s="118"/>
      <c r="D29" s="116" t="s">
        <v>92</v>
      </c>
      <c r="E29" s="107" t="s">
        <v>93</v>
      </c>
      <c r="F29" s="46" t="s">
        <v>93</v>
      </c>
      <c r="G29" s="46">
        <v>2</v>
      </c>
      <c r="H29" s="107">
        <v>2</v>
      </c>
      <c r="I29" s="129"/>
    </row>
    <row r="30" spans="1:9" ht="18" customHeight="1">
      <c r="A30" s="102"/>
      <c r="B30" s="117"/>
      <c r="C30" s="102" t="s">
        <v>94</v>
      </c>
      <c r="D30" s="116" t="s">
        <v>95</v>
      </c>
      <c r="E30" s="107" t="s">
        <v>96</v>
      </c>
      <c r="F30" s="46" t="s">
        <v>97</v>
      </c>
      <c r="G30" s="46">
        <v>5</v>
      </c>
      <c r="H30" s="107">
        <v>5</v>
      </c>
      <c r="I30" s="129"/>
    </row>
    <row r="31" spans="1:9" ht="18" customHeight="1">
      <c r="A31" s="102"/>
      <c r="B31" s="117"/>
      <c r="C31" s="102"/>
      <c r="D31" s="116" t="s">
        <v>98</v>
      </c>
      <c r="E31" s="107" t="s">
        <v>41</v>
      </c>
      <c r="F31" s="46" t="s">
        <v>42</v>
      </c>
      <c r="G31" s="46">
        <v>5</v>
      </c>
      <c r="H31" s="107">
        <v>5</v>
      </c>
      <c r="I31" s="129"/>
    </row>
    <row r="32" spans="1:9" ht="18" customHeight="1">
      <c r="A32" s="102"/>
      <c r="B32" s="117"/>
      <c r="C32" s="102"/>
      <c r="D32" s="116" t="s">
        <v>99</v>
      </c>
      <c r="E32" s="107" t="s">
        <v>100</v>
      </c>
      <c r="F32" s="46" t="s">
        <v>101</v>
      </c>
      <c r="G32" s="46">
        <v>5</v>
      </c>
      <c r="H32" s="107">
        <v>5</v>
      </c>
      <c r="I32" s="129"/>
    </row>
    <row r="33" spans="1:9" ht="18" customHeight="1">
      <c r="A33" s="102"/>
      <c r="B33" s="117"/>
      <c r="C33" s="105" t="s">
        <v>102</v>
      </c>
      <c r="D33" s="116" t="s">
        <v>103</v>
      </c>
      <c r="E33" s="107" t="s">
        <v>104</v>
      </c>
      <c r="F33" s="46" t="s">
        <v>51</v>
      </c>
      <c r="G33" s="46">
        <v>2</v>
      </c>
      <c r="H33" s="107">
        <v>0</v>
      </c>
      <c r="I33" s="129"/>
    </row>
    <row r="34" spans="1:9" ht="18" customHeight="1">
      <c r="A34" s="102"/>
      <c r="B34" s="119"/>
      <c r="C34" s="110"/>
      <c r="D34" s="116" t="s">
        <v>105</v>
      </c>
      <c r="E34" s="107" t="s">
        <v>106</v>
      </c>
      <c r="F34" s="46" t="s">
        <v>42</v>
      </c>
      <c r="G34" s="46">
        <v>5</v>
      </c>
      <c r="H34" s="107">
        <v>5</v>
      </c>
      <c r="I34" s="129"/>
    </row>
    <row r="35" spans="1:9" ht="27">
      <c r="A35" s="102"/>
      <c r="B35" s="120" t="s">
        <v>107</v>
      </c>
      <c r="C35" s="112" t="s">
        <v>108</v>
      </c>
      <c r="D35" s="116" t="s">
        <v>109</v>
      </c>
      <c r="E35" s="107" t="s">
        <v>110</v>
      </c>
      <c r="F35" s="46" t="s">
        <v>111</v>
      </c>
      <c r="G35" s="46">
        <v>3</v>
      </c>
      <c r="H35" s="107">
        <v>2.4</v>
      </c>
      <c r="I35" s="129" t="s">
        <v>112</v>
      </c>
    </row>
    <row r="36" spans="1:9" ht="19.5" customHeight="1">
      <c r="A36" s="102"/>
      <c r="B36" s="108"/>
      <c r="C36" s="113" t="s">
        <v>113</v>
      </c>
      <c r="D36" s="116" t="s">
        <v>114</v>
      </c>
      <c r="E36" s="107" t="s">
        <v>110</v>
      </c>
      <c r="F36" s="46" t="s">
        <v>111</v>
      </c>
      <c r="G36" s="46">
        <v>3</v>
      </c>
      <c r="H36" s="107">
        <v>2.4</v>
      </c>
      <c r="I36" s="129" t="s">
        <v>115</v>
      </c>
    </row>
    <row r="37" spans="1:9" ht="27.75" customHeight="1">
      <c r="A37" s="102"/>
      <c r="B37" s="108"/>
      <c r="C37" s="105" t="s">
        <v>116</v>
      </c>
      <c r="D37" s="116" t="s">
        <v>117</v>
      </c>
      <c r="E37" s="107" t="s">
        <v>110</v>
      </c>
      <c r="F37" s="46" t="s">
        <v>111</v>
      </c>
      <c r="G37" s="46">
        <v>3</v>
      </c>
      <c r="H37" s="107">
        <v>2.4</v>
      </c>
      <c r="I37" s="129" t="s">
        <v>118</v>
      </c>
    </row>
    <row r="38" spans="1:9" ht="16.5" customHeight="1">
      <c r="A38" s="102"/>
      <c r="B38" s="102" t="s">
        <v>119</v>
      </c>
      <c r="C38" s="102" t="s">
        <v>119</v>
      </c>
      <c r="D38" s="116" t="s">
        <v>120</v>
      </c>
      <c r="E38" s="107" t="s">
        <v>121</v>
      </c>
      <c r="F38" s="46" t="s">
        <v>122</v>
      </c>
      <c r="G38" s="46">
        <v>10</v>
      </c>
      <c r="H38" s="107">
        <v>10</v>
      </c>
      <c r="I38" s="129"/>
    </row>
    <row r="39" spans="1:9" ht="21" customHeight="1">
      <c r="A39" s="90" t="s">
        <v>123</v>
      </c>
      <c r="B39" s="121"/>
      <c r="C39" s="121"/>
      <c r="D39" s="121"/>
      <c r="E39" s="121"/>
      <c r="F39" s="121"/>
      <c r="G39" s="91"/>
      <c r="H39" s="94">
        <f>SUM(H12:H38)+I4</f>
        <v>92.20000000000002</v>
      </c>
      <c r="I39" s="129"/>
    </row>
    <row r="40" spans="1:9" ht="18" customHeight="1">
      <c r="A40" s="122" t="s">
        <v>124</v>
      </c>
      <c r="B40" s="123"/>
      <c r="C40" s="123"/>
      <c r="D40" s="123"/>
      <c r="E40" s="123"/>
      <c r="F40" s="123"/>
      <c r="G40" s="123"/>
      <c r="H40" s="123"/>
      <c r="I40" s="130"/>
    </row>
    <row r="41" spans="1:9" ht="54" customHeight="1">
      <c r="A41" s="124" t="s">
        <v>125</v>
      </c>
      <c r="B41" s="124"/>
      <c r="C41" s="124"/>
      <c r="D41" s="124"/>
      <c r="E41" s="124"/>
      <c r="F41" s="124"/>
      <c r="G41" s="124"/>
      <c r="H41" s="124"/>
      <c r="I41" s="124"/>
    </row>
    <row r="42" spans="1:9" ht="54" customHeight="1">
      <c r="A42" s="124" t="s">
        <v>126</v>
      </c>
      <c r="B42" s="124"/>
      <c r="C42" s="124"/>
      <c r="D42" s="124"/>
      <c r="E42" s="124"/>
      <c r="F42" s="124"/>
      <c r="G42" s="124"/>
      <c r="H42" s="124"/>
      <c r="I42" s="124"/>
    </row>
    <row r="43" spans="1:9" ht="13.5">
      <c r="A43" s="125"/>
      <c r="B43" s="125"/>
      <c r="C43" s="125"/>
      <c r="D43" s="125"/>
      <c r="E43" s="125"/>
      <c r="F43" s="125"/>
      <c r="G43" s="125"/>
      <c r="H43" s="125"/>
      <c r="I43" s="125"/>
    </row>
    <row r="44" spans="1:9" ht="13.5">
      <c r="A44" s="125"/>
      <c r="B44" s="125"/>
      <c r="C44" s="125"/>
      <c r="D44" s="125"/>
      <c r="E44" s="125"/>
      <c r="F44" s="125"/>
      <c r="G44" s="125"/>
      <c r="H44" s="125"/>
      <c r="I44" s="125"/>
    </row>
  </sheetData>
  <sheetProtection/>
  <mergeCells count="29">
    <mergeCell ref="A1:I1"/>
    <mergeCell ref="B2:I2"/>
    <mergeCell ref="F3:G3"/>
    <mergeCell ref="F4:G4"/>
    <mergeCell ref="F5:G5"/>
    <mergeCell ref="F6:G6"/>
    <mergeCell ref="B7:D7"/>
    <mergeCell ref="E7:I7"/>
    <mergeCell ref="B8:D8"/>
    <mergeCell ref="E8:I8"/>
    <mergeCell ref="B9:D9"/>
    <mergeCell ref="E9:I9"/>
    <mergeCell ref="B10:D10"/>
    <mergeCell ref="E10:I10"/>
    <mergeCell ref="A39:G39"/>
    <mergeCell ref="A40:I40"/>
    <mergeCell ref="A41:I41"/>
    <mergeCell ref="A42:I42"/>
    <mergeCell ref="A3:A6"/>
    <mergeCell ref="A7:A10"/>
    <mergeCell ref="A11:A38"/>
    <mergeCell ref="B12:B21"/>
    <mergeCell ref="B22:B34"/>
    <mergeCell ref="B35:B37"/>
    <mergeCell ref="C12:C15"/>
    <mergeCell ref="C16:C17"/>
    <mergeCell ref="C22:C29"/>
    <mergeCell ref="C30:C32"/>
    <mergeCell ref="C33:C34"/>
  </mergeCells>
  <printOptions/>
  <pageMargins left="0.7083333333333334" right="0.7083333333333334" top="0.7479166666666667" bottom="0.7479166666666667" header="0.3145833333333333" footer="0.3145833333333333"/>
  <pageSetup fitToHeight="0" fitToWidth="1" horizontalDpi="600" verticalDpi="600" orientation="landscape" paperSize="9" scale="82"/>
</worksheet>
</file>

<file path=xl/worksheets/sheet3.xml><?xml version="1.0" encoding="utf-8"?>
<worksheet xmlns="http://schemas.openxmlformats.org/spreadsheetml/2006/main" xmlns:r="http://schemas.openxmlformats.org/officeDocument/2006/relationships">
  <dimension ref="A1:K13"/>
  <sheetViews>
    <sheetView zoomScaleSheetLayoutView="100" workbookViewId="0" topLeftCell="A1">
      <selection activeCell="H10" sqref="H10"/>
    </sheetView>
  </sheetViews>
  <sheetFormatPr defaultColWidth="10.28125" defaultRowHeight="12.75"/>
  <cols>
    <col min="1" max="1" width="5.57421875" style="72" customWidth="1"/>
    <col min="2" max="2" width="68.28125" style="1" customWidth="1"/>
    <col min="3" max="3" width="19.28125" style="1" customWidth="1"/>
    <col min="4" max="4" width="8.421875" style="1" customWidth="1"/>
    <col min="5" max="5" width="11.7109375" style="1" customWidth="1"/>
    <col min="6" max="6" width="11.57421875" style="1" customWidth="1"/>
    <col min="7" max="7" width="7.421875" style="1" customWidth="1"/>
    <col min="8" max="8" width="12.00390625" style="1" customWidth="1"/>
    <col min="9" max="10" width="11.8515625" style="1" customWidth="1"/>
    <col min="11" max="11" width="9.421875" style="1" customWidth="1"/>
    <col min="12" max="16384" width="10.28125" style="1" customWidth="1"/>
  </cols>
  <sheetData>
    <row r="1" spans="1:11" s="1" customFormat="1" ht="57" customHeight="1">
      <c r="A1" s="73" t="s">
        <v>127</v>
      </c>
      <c r="B1" s="73"/>
      <c r="C1" s="73"/>
      <c r="D1" s="73"/>
      <c r="E1" s="73"/>
      <c r="F1" s="73"/>
      <c r="G1" s="73"/>
      <c r="H1" s="73"/>
      <c r="I1" s="73"/>
      <c r="J1" s="73"/>
      <c r="K1" s="73"/>
    </row>
    <row r="2" spans="1:11" s="71" customFormat="1" ht="30" customHeight="1">
      <c r="A2" s="74" t="s">
        <v>128</v>
      </c>
      <c r="B2" s="75" t="s">
        <v>129</v>
      </c>
      <c r="C2" s="76" t="s">
        <v>130</v>
      </c>
      <c r="D2" s="75" t="s">
        <v>131</v>
      </c>
      <c r="E2" s="75"/>
      <c r="F2" s="75"/>
      <c r="G2" s="75"/>
      <c r="H2" s="75"/>
      <c r="I2" s="75"/>
      <c r="J2" s="74" t="s">
        <v>132</v>
      </c>
      <c r="K2" s="74" t="s">
        <v>133</v>
      </c>
    </row>
    <row r="3" spans="1:11" s="71" customFormat="1" ht="30" customHeight="1">
      <c r="A3" s="77"/>
      <c r="B3" s="75"/>
      <c r="C3" s="76"/>
      <c r="D3" s="75" t="s">
        <v>12</v>
      </c>
      <c r="E3" s="75"/>
      <c r="F3" s="75"/>
      <c r="G3" s="75"/>
      <c r="H3" s="75" t="s">
        <v>134</v>
      </c>
      <c r="I3" s="75" t="s">
        <v>135</v>
      </c>
      <c r="J3" s="77"/>
      <c r="K3" s="77"/>
    </row>
    <row r="4" spans="1:11" s="71" customFormat="1" ht="30" customHeight="1">
      <c r="A4" s="78"/>
      <c r="B4" s="75"/>
      <c r="C4" s="76"/>
      <c r="D4" s="76" t="s">
        <v>136</v>
      </c>
      <c r="E4" s="75" t="s">
        <v>137</v>
      </c>
      <c r="F4" s="75" t="s">
        <v>138</v>
      </c>
      <c r="G4" s="75" t="s">
        <v>139</v>
      </c>
      <c r="H4" s="75"/>
      <c r="I4" s="76"/>
      <c r="J4" s="78"/>
      <c r="K4" s="77"/>
    </row>
    <row r="5" spans="1:11" s="1" customFormat="1" ht="30" customHeight="1">
      <c r="A5" s="79">
        <v>1</v>
      </c>
      <c r="B5" s="80" t="s">
        <v>140</v>
      </c>
      <c r="C5" s="10" t="s">
        <v>141</v>
      </c>
      <c r="D5" s="79">
        <f aca="true" t="shared" si="0" ref="D5:D8">E5+F5+G5</f>
        <v>150</v>
      </c>
      <c r="E5" s="79">
        <v>150</v>
      </c>
      <c r="F5" s="3">
        <v>0</v>
      </c>
      <c r="G5" s="3">
        <v>0</v>
      </c>
      <c r="H5" s="79">
        <v>142</v>
      </c>
      <c r="I5" s="81">
        <f aca="true" t="shared" si="1" ref="I5:I8">H5/E5</f>
        <v>0.9466666666666667</v>
      </c>
      <c r="J5" s="79">
        <v>88</v>
      </c>
      <c r="K5" s="10"/>
    </row>
    <row r="6" spans="1:11" s="1" customFormat="1" ht="30" customHeight="1">
      <c r="A6" s="79">
        <v>2</v>
      </c>
      <c r="B6" s="80" t="s">
        <v>142</v>
      </c>
      <c r="C6" s="10" t="s">
        <v>141</v>
      </c>
      <c r="D6" s="79">
        <f t="shared" si="0"/>
        <v>140</v>
      </c>
      <c r="E6" s="79">
        <v>140</v>
      </c>
      <c r="F6" s="3">
        <v>0</v>
      </c>
      <c r="G6" s="3">
        <v>0</v>
      </c>
      <c r="H6" s="79">
        <v>112</v>
      </c>
      <c r="I6" s="81">
        <f t="shared" si="1"/>
        <v>0.8</v>
      </c>
      <c r="J6" s="79">
        <v>91</v>
      </c>
      <c r="K6" s="10"/>
    </row>
    <row r="7" spans="1:11" s="1" customFormat="1" ht="30" customHeight="1">
      <c r="A7" s="79">
        <v>3</v>
      </c>
      <c r="B7" s="80" t="s">
        <v>143</v>
      </c>
      <c r="C7" s="10" t="s">
        <v>141</v>
      </c>
      <c r="D7" s="79">
        <f t="shared" si="0"/>
        <v>350</v>
      </c>
      <c r="E7" s="79">
        <v>350</v>
      </c>
      <c r="F7" s="3">
        <v>0</v>
      </c>
      <c r="G7" s="3">
        <v>0</v>
      </c>
      <c r="H7" s="79">
        <v>315.17</v>
      </c>
      <c r="I7" s="81">
        <f t="shared" si="1"/>
        <v>0.9004857142857143</v>
      </c>
      <c r="J7" s="79">
        <v>88</v>
      </c>
      <c r="K7" s="10"/>
    </row>
    <row r="8" spans="1:11" s="1" customFormat="1" ht="30" customHeight="1">
      <c r="A8" s="79">
        <v>4</v>
      </c>
      <c r="B8" s="80" t="s">
        <v>144</v>
      </c>
      <c r="C8" s="10" t="s">
        <v>145</v>
      </c>
      <c r="D8" s="79">
        <f t="shared" si="0"/>
        <v>170</v>
      </c>
      <c r="E8" s="79">
        <v>170</v>
      </c>
      <c r="F8" s="79">
        <v>0</v>
      </c>
      <c r="G8" s="79">
        <v>0</v>
      </c>
      <c r="H8" s="79">
        <v>170</v>
      </c>
      <c r="I8" s="81">
        <f t="shared" si="1"/>
        <v>1</v>
      </c>
      <c r="J8" s="79">
        <v>97.9</v>
      </c>
      <c r="K8" s="10"/>
    </row>
    <row r="9" spans="1:11" s="1" customFormat="1" ht="30" customHeight="1">
      <c r="A9" s="79"/>
      <c r="B9" s="10"/>
      <c r="C9" s="10"/>
      <c r="D9" s="10"/>
      <c r="E9" s="10"/>
      <c r="F9" s="10"/>
      <c r="G9" s="10"/>
      <c r="H9" s="10"/>
      <c r="I9" s="10"/>
      <c r="J9" s="10"/>
      <c r="K9" s="10"/>
    </row>
    <row r="10" spans="1:11" s="1" customFormat="1" ht="30" customHeight="1">
      <c r="A10" s="79"/>
      <c r="B10" s="10"/>
      <c r="C10" s="10"/>
      <c r="D10" s="10"/>
      <c r="E10" s="10"/>
      <c r="F10" s="10"/>
      <c r="G10" s="10"/>
      <c r="H10" s="10"/>
      <c r="I10" s="10"/>
      <c r="J10" s="10"/>
      <c r="K10" s="10"/>
    </row>
    <row r="11" spans="1:11" s="1" customFormat="1" ht="30" customHeight="1">
      <c r="A11" s="79"/>
      <c r="B11" s="10"/>
      <c r="C11" s="10"/>
      <c r="D11" s="10"/>
      <c r="E11" s="10"/>
      <c r="F11" s="10"/>
      <c r="G11" s="10"/>
      <c r="H11" s="10"/>
      <c r="I11" s="10"/>
      <c r="J11" s="10"/>
      <c r="K11" s="10"/>
    </row>
    <row r="12" spans="1:11" s="1" customFormat="1" ht="30" customHeight="1">
      <c r="A12" s="79"/>
      <c r="B12" s="10"/>
      <c r="C12" s="10"/>
      <c r="D12" s="10"/>
      <c r="E12" s="10"/>
      <c r="F12" s="10"/>
      <c r="G12" s="10"/>
      <c r="H12" s="10"/>
      <c r="I12" s="10"/>
      <c r="J12" s="10"/>
      <c r="K12" s="10"/>
    </row>
    <row r="13" spans="1:11" s="1" customFormat="1" ht="30" customHeight="1">
      <c r="A13" s="79"/>
      <c r="B13" s="79" t="s">
        <v>146</v>
      </c>
      <c r="C13" s="10"/>
      <c r="D13" s="79">
        <f aca="true" t="shared" si="2" ref="D13:H13">D5+D7+D8+D6</f>
        <v>810</v>
      </c>
      <c r="E13" s="79">
        <f t="shared" si="2"/>
        <v>810</v>
      </c>
      <c r="F13" s="79">
        <f t="shared" si="2"/>
        <v>0</v>
      </c>
      <c r="G13" s="79">
        <f t="shared" si="2"/>
        <v>0</v>
      </c>
      <c r="H13" s="79">
        <f t="shared" si="2"/>
        <v>739.1700000000001</v>
      </c>
      <c r="I13" s="81">
        <v>0.9126000000000001</v>
      </c>
      <c r="J13" s="79"/>
      <c r="K13" s="79"/>
    </row>
  </sheetData>
  <sheetProtection/>
  <mergeCells count="10">
    <mergeCell ref="A1:K1"/>
    <mergeCell ref="D2:I2"/>
    <mergeCell ref="D3:G3"/>
    <mergeCell ref="A2:A4"/>
    <mergeCell ref="B2:B4"/>
    <mergeCell ref="C2:C4"/>
    <mergeCell ref="H3:H4"/>
    <mergeCell ref="I3:I4"/>
    <mergeCell ref="J2:J4"/>
    <mergeCell ref="K2:K4"/>
  </mergeCells>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O32"/>
  <sheetViews>
    <sheetView zoomScaleSheetLayoutView="100" workbookViewId="0" topLeftCell="A1">
      <selection activeCell="R11" sqref="R11"/>
    </sheetView>
  </sheetViews>
  <sheetFormatPr defaultColWidth="10.28125" defaultRowHeight="12.75"/>
  <cols>
    <col min="1" max="1" width="6.00390625" style="1" customWidth="1"/>
    <col min="2" max="2" width="10.28125" style="1" customWidth="1"/>
    <col min="3" max="3" width="8.28125" style="1" customWidth="1"/>
    <col min="4" max="4" width="10.28125" style="1" customWidth="1"/>
    <col min="5" max="5" width="14.140625" style="1" customWidth="1"/>
    <col min="6" max="6" width="2.7109375" style="1" customWidth="1"/>
    <col min="7" max="7" width="12.421875" style="1" customWidth="1"/>
    <col min="8" max="8" width="11.57421875" style="1" customWidth="1"/>
    <col min="9" max="9" width="7.8515625" style="1" customWidth="1"/>
    <col min="10" max="10" width="0.9921875" style="1" customWidth="1"/>
    <col min="11" max="11" width="9.140625" style="1" customWidth="1"/>
    <col min="12" max="12" width="1.1484375" style="1" customWidth="1"/>
    <col min="13" max="13" width="7.8515625" style="1" customWidth="1"/>
    <col min="14" max="14" width="14.7109375" style="1" customWidth="1"/>
    <col min="15" max="16384" width="10.28125" style="1" customWidth="1"/>
  </cols>
  <sheetData>
    <row r="1" spans="1:14" s="1" customFormat="1" ht="42" customHeight="1">
      <c r="A1" s="2" t="s">
        <v>147</v>
      </c>
      <c r="B1" s="2"/>
      <c r="C1" s="2"/>
      <c r="D1" s="2"/>
      <c r="E1" s="2"/>
      <c r="F1" s="2"/>
      <c r="G1" s="2"/>
      <c r="H1" s="2"/>
      <c r="I1" s="2"/>
      <c r="J1" s="2"/>
      <c r="K1" s="2"/>
      <c r="L1" s="2"/>
      <c r="M1" s="2"/>
      <c r="N1" s="2"/>
    </row>
    <row r="2" spans="1:14" s="1" customFormat="1" ht="18" customHeight="1">
      <c r="A2" s="5" t="s">
        <v>129</v>
      </c>
      <c r="B2" s="5"/>
      <c r="C2" s="5" t="s">
        <v>148</v>
      </c>
      <c r="D2" s="5"/>
      <c r="E2" s="5"/>
      <c r="F2" s="5"/>
      <c r="G2" s="5"/>
      <c r="H2" s="5"/>
      <c r="I2" s="5"/>
      <c r="J2" s="5"/>
      <c r="K2" s="5"/>
      <c r="L2" s="5"/>
      <c r="M2" s="5"/>
      <c r="N2" s="5"/>
    </row>
    <row r="3" spans="1:14" s="1" customFormat="1" ht="15.75" customHeight="1">
      <c r="A3" s="5" t="s">
        <v>130</v>
      </c>
      <c r="B3" s="5"/>
      <c r="C3" s="5" t="s">
        <v>141</v>
      </c>
      <c r="D3" s="5"/>
      <c r="E3" s="5"/>
      <c r="F3" s="5"/>
      <c r="G3" s="5"/>
      <c r="H3" s="5" t="s">
        <v>149</v>
      </c>
      <c r="I3" s="5"/>
      <c r="J3" s="5" t="s">
        <v>9</v>
      </c>
      <c r="K3" s="5"/>
      <c r="L3" s="5"/>
      <c r="M3" s="5"/>
      <c r="N3" s="5"/>
    </row>
    <row r="4" spans="1:14" s="1" customFormat="1" ht="15" customHeight="1">
      <c r="A4" s="5" t="s">
        <v>131</v>
      </c>
      <c r="B4" s="5"/>
      <c r="C4" s="5"/>
      <c r="D4" s="5"/>
      <c r="E4" s="5" t="s">
        <v>11</v>
      </c>
      <c r="F4" s="5" t="s">
        <v>150</v>
      </c>
      <c r="G4" s="5"/>
      <c r="H4" s="5" t="s">
        <v>151</v>
      </c>
      <c r="I4" s="5"/>
      <c r="J4" s="5" t="s">
        <v>15</v>
      </c>
      <c r="K4" s="5"/>
      <c r="L4" s="5" t="s">
        <v>152</v>
      </c>
      <c r="M4" s="5"/>
      <c r="N4" s="5" t="s">
        <v>16</v>
      </c>
    </row>
    <row r="5" spans="1:14" s="1" customFormat="1" ht="15" customHeight="1">
      <c r="A5" s="5"/>
      <c r="B5" s="5"/>
      <c r="C5" s="5"/>
      <c r="D5" s="5"/>
      <c r="E5" s="5"/>
      <c r="F5" s="5"/>
      <c r="G5" s="5"/>
      <c r="H5" s="5"/>
      <c r="I5" s="5"/>
      <c r="J5" s="5"/>
      <c r="K5" s="5"/>
      <c r="L5" s="5"/>
      <c r="M5" s="5"/>
      <c r="N5" s="5"/>
    </row>
    <row r="6" spans="1:14" s="1" customFormat="1" ht="15" customHeight="1">
      <c r="A6" s="5"/>
      <c r="B6" s="5"/>
      <c r="C6" s="48" t="s">
        <v>153</v>
      </c>
      <c r="D6" s="48"/>
      <c r="E6" s="5">
        <v>150</v>
      </c>
      <c r="F6" s="5">
        <v>150</v>
      </c>
      <c r="G6" s="5"/>
      <c r="H6" s="5">
        <v>142</v>
      </c>
      <c r="I6" s="5"/>
      <c r="J6" s="5">
        <v>10</v>
      </c>
      <c r="K6" s="5"/>
      <c r="L6" s="53">
        <v>0.97</v>
      </c>
      <c r="M6" s="5"/>
      <c r="N6" s="5">
        <v>9</v>
      </c>
    </row>
    <row r="7" spans="1:14" s="1" customFormat="1" ht="15" customHeight="1">
      <c r="A7" s="5"/>
      <c r="B7" s="5"/>
      <c r="C7" s="5" t="s">
        <v>154</v>
      </c>
      <c r="D7" s="5"/>
      <c r="E7" s="5">
        <v>150</v>
      </c>
      <c r="F7" s="5">
        <v>150</v>
      </c>
      <c r="G7" s="5"/>
      <c r="H7" s="5">
        <v>142</v>
      </c>
      <c r="I7" s="5"/>
      <c r="J7" s="5" t="s">
        <v>19</v>
      </c>
      <c r="K7" s="5"/>
      <c r="L7" s="5" t="s">
        <v>19</v>
      </c>
      <c r="M7" s="5"/>
      <c r="N7" s="5" t="s">
        <v>19</v>
      </c>
    </row>
    <row r="8" spans="1:14" s="1" customFormat="1" ht="15" customHeight="1">
      <c r="A8" s="5"/>
      <c r="B8" s="5"/>
      <c r="C8" s="5" t="s">
        <v>155</v>
      </c>
      <c r="D8" s="5"/>
      <c r="E8" s="49"/>
      <c r="F8" s="49"/>
      <c r="G8" s="49"/>
      <c r="H8" s="49"/>
      <c r="I8" s="49"/>
      <c r="J8" s="5"/>
      <c r="K8" s="5"/>
      <c r="L8" s="5"/>
      <c r="M8" s="5"/>
      <c r="N8" s="5"/>
    </row>
    <row r="9" spans="1:14" s="1" customFormat="1" ht="15.75" customHeight="1">
      <c r="A9" s="5"/>
      <c r="B9" s="5"/>
      <c r="C9" s="5" t="s">
        <v>156</v>
      </c>
      <c r="D9" s="5"/>
      <c r="E9" s="49"/>
      <c r="F9" s="49"/>
      <c r="G9" s="49"/>
      <c r="H9" s="49"/>
      <c r="I9" s="49"/>
      <c r="J9" s="5" t="s">
        <v>19</v>
      </c>
      <c r="K9" s="5"/>
      <c r="L9" s="5"/>
      <c r="M9" s="5"/>
      <c r="N9" s="5" t="s">
        <v>19</v>
      </c>
    </row>
    <row r="10" spans="1:14" s="1" customFormat="1" ht="18" customHeight="1">
      <c r="A10" s="5" t="s">
        <v>157</v>
      </c>
      <c r="B10" s="5" t="s">
        <v>23</v>
      </c>
      <c r="C10" s="5"/>
      <c r="D10" s="5"/>
      <c r="E10" s="5"/>
      <c r="F10" s="5"/>
      <c r="G10" s="5"/>
      <c r="H10" s="5" t="s">
        <v>158</v>
      </c>
      <c r="I10" s="5"/>
      <c r="J10" s="5"/>
      <c r="K10" s="5"/>
      <c r="L10" s="5"/>
      <c r="M10" s="5"/>
      <c r="N10" s="5"/>
    </row>
    <row r="11" spans="1:14" s="1" customFormat="1" ht="88.5" customHeight="1">
      <c r="A11" s="5"/>
      <c r="B11" s="65" t="s">
        <v>159</v>
      </c>
      <c r="C11" s="65"/>
      <c r="D11" s="65"/>
      <c r="E11" s="65"/>
      <c r="F11" s="65"/>
      <c r="G11" s="65"/>
      <c r="H11" s="65" t="s">
        <v>160</v>
      </c>
      <c r="I11" s="65"/>
      <c r="J11" s="65"/>
      <c r="K11" s="65"/>
      <c r="L11" s="65"/>
      <c r="M11" s="65"/>
      <c r="N11" s="65"/>
    </row>
    <row r="12" spans="1:14" s="1" customFormat="1" ht="21" customHeight="1">
      <c r="A12" s="50" t="s">
        <v>161</v>
      </c>
      <c r="B12" s="5" t="s">
        <v>32</v>
      </c>
      <c r="C12" s="5" t="s">
        <v>33</v>
      </c>
      <c r="D12" s="5" t="s">
        <v>34</v>
      </c>
      <c r="E12" s="5"/>
      <c r="F12" s="5"/>
      <c r="G12" s="5" t="s">
        <v>35</v>
      </c>
      <c r="H12" s="5" t="s">
        <v>36</v>
      </c>
      <c r="I12" s="5" t="s">
        <v>15</v>
      </c>
      <c r="J12" s="5"/>
      <c r="K12" s="5" t="s">
        <v>16</v>
      </c>
      <c r="L12" s="5"/>
      <c r="M12" s="5" t="s">
        <v>37</v>
      </c>
      <c r="N12" s="5"/>
    </row>
    <row r="13" spans="1:15" s="1" customFormat="1" ht="18" customHeight="1">
      <c r="A13" s="50"/>
      <c r="B13" s="5" t="s">
        <v>162</v>
      </c>
      <c r="C13" s="5" t="s">
        <v>163</v>
      </c>
      <c r="D13" s="5" t="s">
        <v>164</v>
      </c>
      <c r="E13" s="5"/>
      <c r="F13" s="5"/>
      <c r="G13" s="5" t="s">
        <v>165</v>
      </c>
      <c r="H13" s="5" t="s">
        <v>166</v>
      </c>
      <c r="I13" s="5">
        <v>10</v>
      </c>
      <c r="J13" s="5"/>
      <c r="K13" s="51">
        <v>10</v>
      </c>
      <c r="L13" s="16"/>
      <c r="M13" s="5"/>
      <c r="N13" s="5"/>
      <c r="O13" s="60"/>
    </row>
    <row r="14" spans="1:15" s="1" customFormat="1" ht="18" customHeight="1">
      <c r="A14" s="50"/>
      <c r="B14" s="5"/>
      <c r="C14" s="5"/>
      <c r="D14" s="51" t="s">
        <v>167</v>
      </c>
      <c r="E14" s="52"/>
      <c r="F14" s="16"/>
      <c r="G14" s="5" t="s">
        <v>168</v>
      </c>
      <c r="H14" s="5" t="s">
        <v>169</v>
      </c>
      <c r="I14" s="5">
        <v>5</v>
      </c>
      <c r="J14" s="5"/>
      <c r="K14" s="51">
        <v>0</v>
      </c>
      <c r="L14" s="16"/>
      <c r="M14" s="5" t="s">
        <v>170</v>
      </c>
      <c r="N14" s="5"/>
      <c r="O14" s="60"/>
    </row>
    <row r="15" spans="1:15" s="1" customFormat="1" ht="18" customHeight="1">
      <c r="A15" s="50"/>
      <c r="B15" s="5"/>
      <c r="C15" s="5"/>
      <c r="D15" s="51" t="s">
        <v>171</v>
      </c>
      <c r="E15" s="52"/>
      <c r="F15" s="16"/>
      <c r="G15" s="5" t="s">
        <v>172</v>
      </c>
      <c r="H15" s="5" t="s">
        <v>173</v>
      </c>
      <c r="I15" s="51">
        <v>10</v>
      </c>
      <c r="J15" s="16"/>
      <c r="K15" s="51">
        <v>10</v>
      </c>
      <c r="L15" s="16"/>
      <c r="M15" s="5"/>
      <c r="N15" s="5"/>
      <c r="O15" s="60"/>
    </row>
    <row r="16" spans="1:14" s="1" customFormat="1" ht="18.75" customHeight="1">
      <c r="A16" s="50"/>
      <c r="B16" s="5"/>
      <c r="C16" s="5" t="s">
        <v>174</v>
      </c>
      <c r="D16" s="5" t="s">
        <v>175</v>
      </c>
      <c r="E16" s="5"/>
      <c r="F16" s="5"/>
      <c r="G16" s="53">
        <v>1</v>
      </c>
      <c r="H16" s="53">
        <v>1</v>
      </c>
      <c r="I16" s="5">
        <v>4</v>
      </c>
      <c r="J16" s="5"/>
      <c r="K16" s="5">
        <v>4</v>
      </c>
      <c r="L16" s="5"/>
      <c r="M16" s="5" t="s">
        <v>176</v>
      </c>
      <c r="N16" s="5"/>
    </row>
    <row r="17" spans="1:14" s="1" customFormat="1" ht="18.75" customHeight="1">
      <c r="A17" s="50"/>
      <c r="B17" s="5"/>
      <c r="C17" s="5"/>
      <c r="D17" s="5" t="s">
        <v>177</v>
      </c>
      <c r="E17" s="5"/>
      <c r="F17" s="5"/>
      <c r="G17" s="53">
        <v>1</v>
      </c>
      <c r="H17" s="53">
        <v>1</v>
      </c>
      <c r="I17" s="5">
        <v>3</v>
      </c>
      <c r="J17" s="5"/>
      <c r="K17" s="5">
        <v>3</v>
      </c>
      <c r="L17" s="5"/>
      <c r="M17" s="49"/>
      <c r="N17" s="49"/>
    </row>
    <row r="18" spans="1:14" s="1" customFormat="1" ht="18.75" customHeight="1">
      <c r="A18" s="50"/>
      <c r="B18" s="5"/>
      <c r="C18" s="5"/>
      <c r="D18" s="5" t="s">
        <v>178</v>
      </c>
      <c r="E18" s="5"/>
      <c r="F18" s="5"/>
      <c r="G18" s="53">
        <v>1</v>
      </c>
      <c r="H18" s="53">
        <v>1</v>
      </c>
      <c r="I18" s="5">
        <v>3</v>
      </c>
      <c r="J18" s="5"/>
      <c r="K18" s="5">
        <v>3</v>
      </c>
      <c r="L18" s="5"/>
      <c r="M18" s="49"/>
      <c r="N18" s="49"/>
    </row>
    <row r="19" spans="1:14" s="1" customFormat="1" ht="22.5" customHeight="1">
      <c r="A19" s="50"/>
      <c r="B19" s="5"/>
      <c r="C19" s="5" t="s">
        <v>179</v>
      </c>
      <c r="D19" s="5" t="s">
        <v>180</v>
      </c>
      <c r="E19" s="5"/>
      <c r="F19" s="5"/>
      <c r="G19" s="5" t="s">
        <v>181</v>
      </c>
      <c r="H19" s="5" t="s">
        <v>182</v>
      </c>
      <c r="I19" s="5">
        <v>10</v>
      </c>
      <c r="J19" s="5"/>
      <c r="K19" s="5">
        <v>9</v>
      </c>
      <c r="L19" s="5"/>
      <c r="M19" s="49"/>
      <c r="N19" s="49"/>
    </row>
    <row r="20" spans="1:14" s="1" customFormat="1" ht="24.75" customHeight="1">
      <c r="A20" s="50"/>
      <c r="B20" s="5"/>
      <c r="C20" s="5" t="s">
        <v>183</v>
      </c>
      <c r="D20" s="5" t="s">
        <v>184</v>
      </c>
      <c r="E20" s="5"/>
      <c r="F20" s="5"/>
      <c r="G20" s="5" t="s">
        <v>185</v>
      </c>
      <c r="H20" s="5" t="s">
        <v>186</v>
      </c>
      <c r="I20" s="5">
        <v>5</v>
      </c>
      <c r="J20" s="5"/>
      <c r="K20" s="5">
        <v>4</v>
      </c>
      <c r="L20" s="5"/>
      <c r="M20" s="65"/>
      <c r="N20" s="65"/>
    </row>
    <row r="21" spans="1:15" s="1" customFormat="1" ht="45" customHeight="1">
      <c r="A21" s="50"/>
      <c r="B21" s="5" t="s">
        <v>187</v>
      </c>
      <c r="C21" s="5" t="s">
        <v>188</v>
      </c>
      <c r="D21" s="5" t="s">
        <v>189</v>
      </c>
      <c r="E21" s="5"/>
      <c r="F21" s="5"/>
      <c r="G21" s="5" t="s">
        <v>190</v>
      </c>
      <c r="H21" s="5" t="s">
        <v>191</v>
      </c>
      <c r="I21" s="5">
        <v>8</v>
      </c>
      <c r="J21" s="5"/>
      <c r="K21" s="5">
        <v>4</v>
      </c>
      <c r="L21" s="5"/>
      <c r="M21" s="6"/>
      <c r="N21" s="6"/>
      <c r="O21" s="66"/>
    </row>
    <row r="22" spans="1:14" s="1" customFormat="1" ht="18" customHeight="1">
      <c r="A22" s="50"/>
      <c r="B22" s="5"/>
      <c r="C22" s="5" t="s">
        <v>192</v>
      </c>
      <c r="D22" s="5" t="s">
        <v>193</v>
      </c>
      <c r="E22" s="5"/>
      <c r="F22" s="5"/>
      <c r="G22" s="5" t="s">
        <v>194</v>
      </c>
      <c r="H22" s="5" t="s">
        <v>194</v>
      </c>
      <c r="I22" s="51">
        <v>4</v>
      </c>
      <c r="J22" s="70"/>
      <c r="K22" s="51">
        <v>4</v>
      </c>
      <c r="L22" s="70"/>
      <c r="M22" s="5"/>
      <c r="N22" s="5"/>
    </row>
    <row r="23" spans="1:14" s="1" customFormat="1" ht="24.75" customHeight="1">
      <c r="A23" s="50"/>
      <c r="B23" s="5"/>
      <c r="C23" s="5"/>
      <c r="D23" s="5" t="s">
        <v>195</v>
      </c>
      <c r="E23" s="5"/>
      <c r="F23" s="5"/>
      <c r="G23" s="5" t="s">
        <v>196</v>
      </c>
      <c r="H23" s="53">
        <v>1</v>
      </c>
      <c r="I23" s="5">
        <v>4</v>
      </c>
      <c r="J23" s="5"/>
      <c r="K23" s="5">
        <v>4</v>
      </c>
      <c r="L23" s="5"/>
      <c r="M23" s="5"/>
      <c r="N23" s="5"/>
    </row>
    <row r="24" spans="1:14" s="1" customFormat="1" ht="24" customHeight="1">
      <c r="A24" s="50"/>
      <c r="B24" s="5"/>
      <c r="C24" s="5" t="s">
        <v>197</v>
      </c>
      <c r="D24" s="5" t="s">
        <v>198</v>
      </c>
      <c r="E24" s="5"/>
      <c r="F24" s="5"/>
      <c r="G24" s="5" t="s">
        <v>54</v>
      </c>
      <c r="H24" s="53">
        <v>1</v>
      </c>
      <c r="I24" s="5">
        <v>7</v>
      </c>
      <c r="J24" s="5"/>
      <c r="K24" s="5">
        <v>7</v>
      </c>
      <c r="L24" s="5"/>
      <c r="M24" s="5"/>
      <c r="N24" s="5"/>
    </row>
    <row r="25" spans="1:14" s="1" customFormat="1" ht="27.75" customHeight="1">
      <c r="A25" s="50"/>
      <c r="B25" s="5"/>
      <c r="C25" s="5" t="s">
        <v>199</v>
      </c>
      <c r="D25" s="5" t="s">
        <v>200</v>
      </c>
      <c r="E25" s="5"/>
      <c r="F25" s="5"/>
      <c r="G25" s="5" t="s">
        <v>101</v>
      </c>
      <c r="H25" s="53">
        <v>1</v>
      </c>
      <c r="I25" s="51">
        <v>7</v>
      </c>
      <c r="J25" s="16"/>
      <c r="K25" s="51">
        <v>7</v>
      </c>
      <c r="L25" s="16"/>
      <c r="M25" s="51"/>
      <c r="N25" s="16"/>
    </row>
    <row r="26" spans="1:14" s="1" customFormat="1" ht="19.5" customHeight="1">
      <c r="A26" s="50"/>
      <c r="B26" s="54" t="s">
        <v>201</v>
      </c>
      <c r="C26" s="54" t="s">
        <v>202</v>
      </c>
      <c r="D26" s="51" t="s">
        <v>203</v>
      </c>
      <c r="E26" s="52"/>
      <c r="F26" s="16"/>
      <c r="G26" s="5" t="s">
        <v>204</v>
      </c>
      <c r="H26" s="53">
        <v>1</v>
      </c>
      <c r="I26" s="51">
        <v>5</v>
      </c>
      <c r="J26" s="16"/>
      <c r="K26" s="51">
        <v>5</v>
      </c>
      <c r="L26" s="16"/>
      <c r="M26" s="51"/>
      <c r="N26" s="16"/>
    </row>
    <row r="27" spans="1:14" s="1" customFormat="1" ht="19.5" customHeight="1">
      <c r="A27" s="50"/>
      <c r="B27" s="55"/>
      <c r="C27" s="55"/>
      <c r="D27" s="5" t="s">
        <v>205</v>
      </c>
      <c r="E27" s="5"/>
      <c r="F27" s="5"/>
      <c r="G27" s="53" t="s">
        <v>54</v>
      </c>
      <c r="H27" s="53">
        <v>1</v>
      </c>
      <c r="I27" s="5">
        <v>5</v>
      </c>
      <c r="J27" s="5"/>
      <c r="K27" s="5">
        <v>5</v>
      </c>
      <c r="L27" s="5"/>
      <c r="M27" s="5"/>
      <c r="N27" s="5"/>
    </row>
    <row r="28" spans="1:14" s="1" customFormat="1" ht="15" customHeight="1">
      <c r="A28" s="5" t="s">
        <v>206</v>
      </c>
      <c r="B28" s="5"/>
      <c r="C28" s="5"/>
      <c r="D28" s="5"/>
      <c r="E28" s="5"/>
      <c r="F28" s="5"/>
      <c r="G28" s="5"/>
      <c r="H28" s="5"/>
      <c r="I28" s="5">
        <v>100</v>
      </c>
      <c r="J28" s="5"/>
      <c r="K28" s="5">
        <v>88</v>
      </c>
      <c r="L28" s="5"/>
      <c r="M28" s="68"/>
      <c r="N28" s="68"/>
    </row>
    <row r="29" spans="1:14" s="1" customFormat="1" ht="13.5">
      <c r="A29" s="56" t="s">
        <v>207</v>
      </c>
      <c r="B29" s="57" t="s">
        <v>208</v>
      </c>
      <c r="C29" s="58"/>
      <c r="D29" s="58"/>
      <c r="E29" s="58"/>
      <c r="F29" s="58"/>
      <c r="G29" s="58"/>
      <c r="H29" s="58"/>
      <c r="I29" s="58"/>
      <c r="J29" s="58"/>
      <c r="K29" s="58"/>
      <c r="L29" s="58"/>
      <c r="M29" s="58"/>
      <c r="N29" s="69"/>
    </row>
    <row r="30" spans="1:14" s="1" customFormat="1" ht="13.5" customHeight="1">
      <c r="A30" s="59" t="s">
        <v>209</v>
      </c>
      <c r="B30" s="59"/>
      <c r="C30" s="59"/>
      <c r="D30" s="59"/>
      <c r="E30" s="59"/>
      <c r="F30" s="59"/>
      <c r="G30" s="59"/>
      <c r="H30" s="59"/>
      <c r="I30" s="59"/>
      <c r="J30" s="59"/>
      <c r="K30" s="59"/>
      <c r="L30" s="59"/>
      <c r="M30" s="59"/>
      <c r="N30" s="59"/>
    </row>
    <row r="31" spans="1:14" s="1" customFormat="1" ht="51.75" customHeight="1">
      <c r="A31" s="59" t="s">
        <v>210</v>
      </c>
      <c r="B31" s="59"/>
      <c r="C31" s="59"/>
      <c r="D31" s="59"/>
      <c r="E31" s="59"/>
      <c r="F31" s="59"/>
      <c r="G31" s="59"/>
      <c r="H31" s="59"/>
      <c r="I31" s="59"/>
      <c r="J31" s="59"/>
      <c r="K31" s="59"/>
      <c r="L31" s="59"/>
      <c r="M31" s="59"/>
      <c r="N31" s="59"/>
    </row>
    <row r="32" spans="1:14" s="1" customFormat="1" ht="40.5" customHeight="1">
      <c r="A32" s="13" t="s">
        <v>211</v>
      </c>
      <c r="B32" s="13"/>
      <c r="C32" s="13"/>
      <c r="D32" s="13"/>
      <c r="E32" s="13"/>
      <c r="F32" s="13"/>
      <c r="G32" s="13"/>
      <c r="H32" s="13"/>
      <c r="I32" s="13"/>
      <c r="J32" s="13"/>
      <c r="K32" s="13"/>
      <c r="L32" s="13"/>
      <c r="M32" s="13"/>
      <c r="N32" s="13"/>
    </row>
  </sheetData>
  <sheetProtection/>
  <mergeCells count="121">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A28:H28"/>
    <mergeCell ref="I28:J28"/>
    <mergeCell ref="K28:L28"/>
    <mergeCell ref="M28:N28"/>
    <mergeCell ref="B29:N29"/>
    <mergeCell ref="A30:N30"/>
    <mergeCell ref="A31:N31"/>
    <mergeCell ref="A32:N32"/>
    <mergeCell ref="A10:A11"/>
    <mergeCell ref="A12:A27"/>
    <mergeCell ref="B13:B20"/>
    <mergeCell ref="B21:B25"/>
    <mergeCell ref="B26:B27"/>
    <mergeCell ref="C13:C15"/>
    <mergeCell ref="C16:C18"/>
    <mergeCell ref="C22:C23"/>
    <mergeCell ref="C26:C27"/>
    <mergeCell ref="E4:E5"/>
    <mergeCell ref="N4:N5"/>
    <mergeCell ref="O13:O15"/>
    <mergeCell ref="A4:B9"/>
    <mergeCell ref="C4:D5"/>
    <mergeCell ref="F4:G5"/>
    <mergeCell ref="H4:I5"/>
    <mergeCell ref="J4:K5"/>
    <mergeCell ref="L4:M5"/>
  </mergeCells>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O34"/>
  <sheetViews>
    <sheetView workbookViewId="0" topLeftCell="A1">
      <selection activeCell="Q11" sqref="Q11"/>
    </sheetView>
  </sheetViews>
  <sheetFormatPr defaultColWidth="10.28125" defaultRowHeight="12.75"/>
  <cols>
    <col min="1" max="1" width="6.00390625" style="1" customWidth="1"/>
    <col min="2" max="2" width="10.28125" style="1" customWidth="1"/>
    <col min="3" max="3" width="8.28125" style="1" customWidth="1"/>
    <col min="4" max="4" width="10.28125" style="1" customWidth="1"/>
    <col min="5" max="5" width="14.140625" style="1" customWidth="1"/>
    <col min="6" max="6" width="2.7109375" style="1" customWidth="1"/>
    <col min="7" max="7" width="12.421875" style="1" customWidth="1"/>
    <col min="8" max="8" width="11.57421875" style="1" customWidth="1"/>
    <col min="9" max="9" width="7.8515625" style="1" customWidth="1"/>
    <col min="10" max="10" width="0.9921875" style="1" customWidth="1"/>
    <col min="11" max="11" width="9.140625" style="1" customWidth="1"/>
    <col min="12" max="12" width="1.1484375" style="1" customWidth="1"/>
    <col min="13" max="13" width="7.8515625" style="1" customWidth="1"/>
    <col min="14" max="14" width="14.7109375" style="1" customWidth="1"/>
    <col min="15" max="16384" width="10.28125" style="1" customWidth="1"/>
  </cols>
  <sheetData>
    <row r="1" spans="1:14" s="1" customFormat="1" ht="33.75" customHeight="1">
      <c r="A1" s="2" t="s">
        <v>147</v>
      </c>
      <c r="B1" s="2"/>
      <c r="C1" s="2"/>
      <c r="D1" s="2"/>
      <c r="E1" s="2"/>
      <c r="F1" s="2"/>
      <c r="G1" s="2"/>
      <c r="H1" s="2"/>
      <c r="I1" s="2"/>
      <c r="J1" s="2"/>
      <c r="K1" s="2"/>
      <c r="L1" s="2"/>
      <c r="M1" s="2"/>
      <c r="N1" s="2"/>
    </row>
    <row r="2" spans="1:14" s="1" customFormat="1" ht="18" customHeight="1">
      <c r="A2" s="5" t="s">
        <v>129</v>
      </c>
      <c r="B2" s="5"/>
      <c r="C2" s="5" t="s">
        <v>212</v>
      </c>
      <c r="D2" s="5"/>
      <c r="E2" s="5"/>
      <c r="F2" s="5"/>
      <c r="G2" s="5"/>
      <c r="H2" s="5"/>
      <c r="I2" s="5"/>
      <c r="J2" s="5"/>
      <c r="K2" s="5"/>
      <c r="L2" s="5"/>
      <c r="M2" s="5"/>
      <c r="N2" s="5"/>
    </row>
    <row r="3" spans="1:14" s="1" customFormat="1" ht="15.75" customHeight="1">
      <c r="A3" s="5" t="s">
        <v>130</v>
      </c>
      <c r="B3" s="5"/>
      <c r="C3" s="5" t="s">
        <v>141</v>
      </c>
      <c r="D3" s="5"/>
      <c r="E3" s="5"/>
      <c r="F3" s="5"/>
      <c r="G3" s="5"/>
      <c r="H3" s="5" t="s">
        <v>149</v>
      </c>
      <c r="I3" s="5"/>
      <c r="J3" s="5" t="s">
        <v>9</v>
      </c>
      <c r="K3" s="5"/>
      <c r="L3" s="5"/>
      <c r="M3" s="5"/>
      <c r="N3" s="5"/>
    </row>
    <row r="4" spans="1:14" s="1" customFormat="1" ht="15" customHeight="1">
      <c r="A4" s="5" t="s">
        <v>131</v>
      </c>
      <c r="B4" s="5"/>
      <c r="C4" s="5"/>
      <c r="D4" s="5"/>
      <c r="E4" s="5" t="s">
        <v>11</v>
      </c>
      <c r="F4" s="5" t="s">
        <v>150</v>
      </c>
      <c r="G4" s="5"/>
      <c r="H4" s="3" t="s">
        <v>151</v>
      </c>
      <c r="I4" s="3"/>
      <c r="J4" s="3" t="s">
        <v>15</v>
      </c>
      <c r="K4" s="3"/>
      <c r="L4" s="3" t="s">
        <v>152</v>
      </c>
      <c r="M4" s="3"/>
      <c r="N4" s="3" t="s">
        <v>16</v>
      </c>
    </row>
    <row r="5" spans="1:14" s="1" customFormat="1" ht="15" customHeight="1">
      <c r="A5" s="5"/>
      <c r="B5" s="5"/>
      <c r="C5" s="5"/>
      <c r="D5" s="5"/>
      <c r="E5" s="5"/>
      <c r="F5" s="5"/>
      <c r="G5" s="5"/>
      <c r="H5" s="3"/>
      <c r="I5" s="3"/>
      <c r="J5" s="3"/>
      <c r="K5" s="3"/>
      <c r="L5" s="3"/>
      <c r="M5" s="3"/>
      <c r="N5" s="3"/>
    </row>
    <row r="6" spans="1:14" s="1" customFormat="1" ht="15" customHeight="1">
      <c r="A6" s="5"/>
      <c r="B6" s="5"/>
      <c r="C6" s="48" t="s">
        <v>153</v>
      </c>
      <c r="D6" s="48"/>
      <c r="E6" s="5">
        <v>140</v>
      </c>
      <c r="F6" s="5">
        <v>140</v>
      </c>
      <c r="G6" s="5"/>
      <c r="H6" s="3">
        <v>112</v>
      </c>
      <c r="I6" s="3"/>
      <c r="J6" s="3">
        <v>10</v>
      </c>
      <c r="K6" s="3"/>
      <c r="L6" s="34">
        <v>0.8</v>
      </c>
      <c r="M6" s="3"/>
      <c r="N6" s="3">
        <v>8</v>
      </c>
    </row>
    <row r="7" spans="1:14" s="1" customFormat="1" ht="15" customHeight="1">
      <c r="A7" s="5"/>
      <c r="B7" s="5"/>
      <c r="C7" s="5" t="s">
        <v>154</v>
      </c>
      <c r="D7" s="5"/>
      <c r="E7" s="5">
        <v>140</v>
      </c>
      <c r="F7" s="5">
        <v>140</v>
      </c>
      <c r="G7" s="5"/>
      <c r="H7" s="3">
        <v>112</v>
      </c>
      <c r="I7" s="3"/>
      <c r="J7" s="3" t="s">
        <v>19</v>
      </c>
      <c r="K7" s="3"/>
      <c r="L7" s="3" t="s">
        <v>19</v>
      </c>
      <c r="M7" s="3"/>
      <c r="N7" s="3" t="s">
        <v>19</v>
      </c>
    </row>
    <row r="8" spans="1:14" s="1" customFormat="1" ht="15" customHeight="1">
      <c r="A8" s="5"/>
      <c r="B8" s="5"/>
      <c r="C8" s="5" t="s">
        <v>155</v>
      </c>
      <c r="D8" s="5"/>
      <c r="E8" s="5"/>
      <c r="F8" s="5"/>
      <c r="G8" s="5"/>
      <c r="H8" s="49"/>
      <c r="I8" s="49"/>
      <c r="J8" s="3"/>
      <c r="K8" s="3"/>
      <c r="L8" s="3"/>
      <c r="M8" s="3"/>
      <c r="N8" s="3"/>
    </row>
    <row r="9" spans="1:14" s="1" customFormat="1" ht="15.75" customHeight="1">
      <c r="A9" s="5"/>
      <c r="B9" s="5"/>
      <c r="C9" s="5" t="s">
        <v>156</v>
      </c>
      <c r="D9" s="5"/>
      <c r="E9" s="5"/>
      <c r="F9" s="5"/>
      <c r="G9" s="5"/>
      <c r="H9" s="49"/>
      <c r="I9" s="49"/>
      <c r="J9" s="3" t="s">
        <v>19</v>
      </c>
      <c r="K9" s="3"/>
      <c r="L9" s="3"/>
      <c r="M9" s="3"/>
      <c r="N9" s="3" t="s">
        <v>19</v>
      </c>
    </row>
    <row r="10" spans="1:14" s="1" customFormat="1" ht="18" customHeight="1">
      <c r="A10" s="5" t="s">
        <v>157</v>
      </c>
      <c r="B10" s="5" t="s">
        <v>23</v>
      </c>
      <c r="C10" s="5"/>
      <c r="D10" s="5"/>
      <c r="E10" s="5"/>
      <c r="F10" s="5"/>
      <c r="G10" s="5"/>
      <c r="H10" s="5" t="s">
        <v>158</v>
      </c>
      <c r="I10" s="5"/>
      <c r="J10" s="5"/>
      <c r="K10" s="5"/>
      <c r="L10" s="5"/>
      <c r="M10" s="5"/>
      <c r="N10" s="5"/>
    </row>
    <row r="11" spans="1:14" s="1" customFormat="1" ht="87.75" customHeight="1">
      <c r="A11" s="5"/>
      <c r="B11" s="5" t="s">
        <v>213</v>
      </c>
      <c r="C11" s="5"/>
      <c r="D11" s="5"/>
      <c r="E11" s="5"/>
      <c r="F11" s="5"/>
      <c r="G11" s="5"/>
      <c r="H11" s="6" t="s">
        <v>214</v>
      </c>
      <c r="I11" s="6"/>
      <c r="J11" s="6"/>
      <c r="K11" s="6"/>
      <c r="L11" s="6"/>
      <c r="M11" s="6"/>
      <c r="N11" s="6"/>
    </row>
    <row r="12" spans="1:14" s="1" customFormat="1" ht="21" customHeight="1">
      <c r="A12" s="50" t="s">
        <v>161</v>
      </c>
      <c r="B12" s="5" t="s">
        <v>32</v>
      </c>
      <c r="C12" s="5" t="s">
        <v>33</v>
      </c>
      <c r="D12" s="5" t="s">
        <v>34</v>
      </c>
      <c r="E12" s="5"/>
      <c r="F12" s="5"/>
      <c r="G12" s="5" t="s">
        <v>35</v>
      </c>
      <c r="H12" s="3" t="s">
        <v>36</v>
      </c>
      <c r="I12" s="3" t="s">
        <v>15</v>
      </c>
      <c r="J12" s="3"/>
      <c r="K12" s="3" t="s">
        <v>16</v>
      </c>
      <c r="L12" s="3"/>
      <c r="M12" s="3" t="s">
        <v>37</v>
      </c>
      <c r="N12" s="3"/>
    </row>
    <row r="13" spans="1:15" s="1" customFormat="1" ht="19.5" customHeight="1">
      <c r="A13" s="50"/>
      <c r="B13" s="5" t="s">
        <v>162</v>
      </c>
      <c r="C13" s="5" t="s">
        <v>163</v>
      </c>
      <c r="D13" s="51" t="s">
        <v>215</v>
      </c>
      <c r="E13" s="52"/>
      <c r="F13" s="16"/>
      <c r="G13" s="5" t="s">
        <v>216</v>
      </c>
      <c r="H13" s="5" t="s">
        <v>216</v>
      </c>
      <c r="I13" s="3">
        <v>5</v>
      </c>
      <c r="J13" s="3"/>
      <c r="K13" s="3">
        <v>5</v>
      </c>
      <c r="L13" s="3"/>
      <c r="M13" s="49"/>
      <c r="N13" s="49"/>
      <c r="O13" s="60"/>
    </row>
    <row r="14" spans="1:15" s="1" customFormat="1" ht="15.75" customHeight="1">
      <c r="A14" s="50"/>
      <c r="B14" s="5"/>
      <c r="C14" s="5"/>
      <c r="D14" s="51" t="s">
        <v>217</v>
      </c>
      <c r="E14" s="52"/>
      <c r="F14" s="16"/>
      <c r="G14" s="5" t="s">
        <v>218</v>
      </c>
      <c r="H14" s="5" t="s">
        <v>218</v>
      </c>
      <c r="I14" s="3">
        <v>5</v>
      </c>
      <c r="J14" s="3"/>
      <c r="K14" s="3">
        <v>5</v>
      </c>
      <c r="L14" s="3"/>
      <c r="M14" s="61"/>
      <c r="N14" s="62"/>
      <c r="O14" s="60"/>
    </row>
    <row r="15" spans="1:15" s="1" customFormat="1" ht="18" customHeight="1">
      <c r="A15" s="50"/>
      <c r="B15" s="5"/>
      <c r="C15" s="5"/>
      <c r="D15" s="51" t="s">
        <v>219</v>
      </c>
      <c r="E15" s="52"/>
      <c r="F15" s="16"/>
      <c r="G15" s="5" t="s">
        <v>220</v>
      </c>
      <c r="H15" s="5" t="s">
        <v>220</v>
      </c>
      <c r="I15" s="3">
        <v>5</v>
      </c>
      <c r="J15" s="3"/>
      <c r="K15" s="19">
        <v>5</v>
      </c>
      <c r="L15" s="20"/>
      <c r="M15" s="61"/>
      <c r="N15" s="62"/>
      <c r="O15" s="60"/>
    </row>
    <row r="16" spans="1:15" s="1" customFormat="1" ht="18" customHeight="1">
      <c r="A16" s="50"/>
      <c r="B16" s="5"/>
      <c r="C16" s="5"/>
      <c r="D16" s="51" t="s">
        <v>221</v>
      </c>
      <c r="E16" s="52"/>
      <c r="F16" s="16"/>
      <c r="G16" s="5" t="s">
        <v>222</v>
      </c>
      <c r="H16" s="5" t="s">
        <v>222</v>
      </c>
      <c r="I16" s="3">
        <v>5</v>
      </c>
      <c r="J16" s="3"/>
      <c r="K16" s="19">
        <v>5</v>
      </c>
      <c r="L16" s="20"/>
      <c r="M16" s="61"/>
      <c r="N16" s="62"/>
      <c r="O16" s="60"/>
    </row>
    <row r="17" spans="1:15" s="1" customFormat="1" ht="27" customHeight="1">
      <c r="A17" s="50"/>
      <c r="B17" s="5"/>
      <c r="C17" s="5"/>
      <c r="D17" s="51" t="s">
        <v>223</v>
      </c>
      <c r="E17" s="52"/>
      <c r="F17" s="16"/>
      <c r="G17" s="5" t="s">
        <v>224</v>
      </c>
      <c r="H17" s="3" t="s">
        <v>225</v>
      </c>
      <c r="I17" s="3">
        <v>5</v>
      </c>
      <c r="J17" s="3"/>
      <c r="K17" s="19">
        <v>4</v>
      </c>
      <c r="L17" s="20"/>
      <c r="M17" s="63" t="s">
        <v>226</v>
      </c>
      <c r="N17" s="64"/>
      <c r="O17" s="60"/>
    </row>
    <row r="18" spans="1:14" s="1" customFormat="1" ht="18.75" customHeight="1">
      <c r="A18" s="50"/>
      <c r="B18" s="5"/>
      <c r="C18" s="5" t="s">
        <v>174</v>
      </c>
      <c r="D18" s="5" t="s">
        <v>175</v>
      </c>
      <c r="E18" s="5"/>
      <c r="F18" s="5"/>
      <c r="G18" s="34">
        <v>1</v>
      </c>
      <c r="H18" s="34">
        <v>1</v>
      </c>
      <c r="I18" s="3">
        <v>4</v>
      </c>
      <c r="J18" s="3"/>
      <c r="K18" s="3">
        <v>4</v>
      </c>
      <c r="L18" s="3"/>
      <c r="M18" s="3" t="s">
        <v>227</v>
      </c>
      <c r="N18" s="3"/>
    </row>
    <row r="19" spans="1:14" s="1" customFormat="1" ht="18.75" customHeight="1">
      <c r="A19" s="50"/>
      <c r="B19" s="5"/>
      <c r="C19" s="5"/>
      <c r="D19" s="5" t="s">
        <v>177</v>
      </c>
      <c r="E19" s="5"/>
      <c r="F19" s="5"/>
      <c r="G19" s="34">
        <v>1</v>
      </c>
      <c r="H19" s="34">
        <v>1</v>
      </c>
      <c r="I19" s="3">
        <v>3</v>
      </c>
      <c r="J19" s="3"/>
      <c r="K19" s="3">
        <v>3</v>
      </c>
      <c r="L19" s="3"/>
      <c r="M19" s="49"/>
      <c r="N19" s="49"/>
    </row>
    <row r="20" spans="1:14" s="1" customFormat="1" ht="18.75" customHeight="1">
      <c r="A20" s="50"/>
      <c r="B20" s="5"/>
      <c r="C20" s="5"/>
      <c r="D20" s="5" t="s">
        <v>178</v>
      </c>
      <c r="E20" s="5"/>
      <c r="F20" s="5"/>
      <c r="G20" s="34">
        <v>1</v>
      </c>
      <c r="H20" s="34">
        <v>1</v>
      </c>
      <c r="I20" s="3">
        <v>3</v>
      </c>
      <c r="J20" s="3"/>
      <c r="K20" s="3">
        <v>3</v>
      </c>
      <c r="L20" s="3"/>
      <c r="M20" s="49"/>
      <c r="N20" s="49"/>
    </row>
    <row r="21" spans="1:14" s="1" customFormat="1" ht="24.75" customHeight="1">
      <c r="A21" s="50"/>
      <c r="B21" s="5"/>
      <c r="C21" s="5" t="s">
        <v>179</v>
      </c>
      <c r="D21" s="5" t="s">
        <v>180</v>
      </c>
      <c r="E21" s="5"/>
      <c r="F21" s="5"/>
      <c r="G21" s="3" t="s">
        <v>181</v>
      </c>
      <c r="H21" s="3" t="s">
        <v>181</v>
      </c>
      <c r="I21" s="3">
        <v>10</v>
      </c>
      <c r="J21" s="3"/>
      <c r="K21" s="3">
        <v>9</v>
      </c>
      <c r="L21" s="3"/>
      <c r="M21" s="49"/>
      <c r="N21" s="49"/>
    </row>
    <row r="22" spans="1:14" s="1" customFormat="1" ht="30" customHeight="1">
      <c r="A22" s="50"/>
      <c r="B22" s="5"/>
      <c r="C22" s="5" t="s">
        <v>183</v>
      </c>
      <c r="D22" s="5" t="s">
        <v>184</v>
      </c>
      <c r="E22" s="5"/>
      <c r="F22" s="5"/>
      <c r="G22" s="3" t="s">
        <v>228</v>
      </c>
      <c r="H22" s="3" t="s">
        <v>229</v>
      </c>
      <c r="I22" s="3">
        <v>5</v>
      </c>
      <c r="J22" s="3"/>
      <c r="K22" s="3">
        <v>4</v>
      </c>
      <c r="L22" s="3"/>
      <c r="M22" s="8" t="s">
        <v>230</v>
      </c>
      <c r="N22" s="65"/>
    </row>
    <row r="23" spans="1:15" s="1" customFormat="1" ht="46.5" customHeight="1">
      <c r="A23" s="50"/>
      <c r="B23" s="5" t="s">
        <v>187</v>
      </c>
      <c r="C23" s="5" t="s">
        <v>188</v>
      </c>
      <c r="D23" s="5" t="s">
        <v>231</v>
      </c>
      <c r="E23" s="49"/>
      <c r="F23" s="49"/>
      <c r="G23" s="5" t="s">
        <v>190</v>
      </c>
      <c r="H23" s="3" t="s">
        <v>232</v>
      </c>
      <c r="I23" s="3">
        <v>8</v>
      </c>
      <c r="J23" s="3"/>
      <c r="K23" s="3">
        <v>4</v>
      </c>
      <c r="L23" s="3"/>
      <c r="M23" s="8" t="s">
        <v>233</v>
      </c>
      <c r="N23" s="8"/>
      <c r="O23" s="66"/>
    </row>
    <row r="24" spans="1:14" s="1" customFormat="1" ht="18" customHeight="1">
      <c r="A24" s="50"/>
      <c r="B24" s="5"/>
      <c r="C24" s="5" t="s">
        <v>192</v>
      </c>
      <c r="D24" s="5" t="s">
        <v>193</v>
      </c>
      <c r="E24" s="5"/>
      <c r="F24" s="5"/>
      <c r="G24" s="5" t="s">
        <v>194</v>
      </c>
      <c r="H24" s="5" t="s">
        <v>194</v>
      </c>
      <c r="I24" s="19">
        <v>4</v>
      </c>
      <c r="J24" s="67"/>
      <c r="K24" s="19">
        <v>4</v>
      </c>
      <c r="L24" s="67"/>
      <c r="M24" s="49"/>
      <c r="N24" s="49"/>
    </row>
    <row r="25" spans="1:14" s="1" customFormat="1" ht="24.75" customHeight="1">
      <c r="A25" s="50"/>
      <c r="B25" s="5"/>
      <c r="C25" s="5"/>
      <c r="D25" s="5" t="s">
        <v>195</v>
      </c>
      <c r="E25" s="5"/>
      <c r="F25" s="5"/>
      <c r="G25" s="5" t="s">
        <v>196</v>
      </c>
      <c r="H25" s="53">
        <v>1</v>
      </c>
      <c r="I25" s="3">
        <v>4</v>
      </c>
      <c r="J25" s="3"/>
      <c r="K25" s="3">
        <v>4</v>
      </c>
      <c r="L25" s="3"/>
      <c r="M25" s="49"/>
      <c r="N25" s="49"/>
    </row>
    <row r="26" spans="1:14" s="1" customFormat="1" ht="24" customHeight="1">
      <c r="A26" s="50"/>
      <c r="B26" s="5"/>
      <c r="C26" s="5" t="s">
        <v>197</v>
      </c>
      <c r="D26" s="5" t="s">
        <v>234</v>
      </c>
      <c r="E26" s="5"/>
      <c r="F26" s="5"/>
      <c r="G26" s="5" t="s">
        <v>54</v>
      </c>
      <c r="H26" s="34">
        <v>1</v>
      </c>
      <c r="I26" s="3">
        <v>7</v>
      </c>
      <c r="J26" s="3"/>
      <c r="K26" s="3">
        <v>7</v>
      </c>
      <c r="L26" s="3"/>
      <c r="M26" s="49"/>
      <c r="N26" s="49"/>
    </row>
    <row r="27" spans="1:14" s="1" customFormat="1" ht="27.75" customHeight="1">
      <c r="A27" s="50"/>
      <c r="B27" s="5"/>
      <c r="C27" s="5" t="s">
        <v>199</v>
      </c>
      <c r="D27" s="5" t="s">
        <v>200</v>
      </c>
      <c r="E27" s="5"/>
      <c r="F27" s="5"/>
      <c r="G27" s="5" t="s">
        <v>101</v>
      </c>
      <c r="H27" s="34">
        <v>1</v>
      </c>
      <c r="I27" s="19">
        <v>7</v>
      </c>
      <c r="J27" s="20"/>
      <c r="K27" s="19">
        <v>7</v>
      </c>
      <c r="L27" s="20"/>
      <c r="M27" s="61"/>
      <c r="N27" s="62"/>
    </row>
    <row r="28" spans="1:14" s="1" customFormat="1" ht="19.5" customHeight="1">
      <c r="A28" s="50"/>
      <c r="B28" s="54" t="s">
        <v>201</v>
      </c>
      <c r="C28" s="54" t="s">
        <v>202</v>
      </c>
      <c r="D28" s="51" t="s">
        <v>203</v>
      </c>
      <c r="E28" s="52"/>
      <c r="F28" s="16"/>
      <c r="G28" s="5" t="s">
        <v>204</v>
      </c>
      <c r="H28" s="34">
        <v>1</v>
      </c>
      <c r="I28" s="19">
        <v>5</v>
      </c>
      <c r="J28" s="20"/>
      <c r="K28" s="19">
        <v>5</v>
      </c>
      <c r="L28" s="20"/>
      <c r="M28" s="61"/>
      <c r="N28" s="62"/>
    </row>
    <row r="29" spans="1:14" s="1" customFormat="1" ht="19.5" customHeight="1">
      <c r="A29" s="50"/>
      <c r="B29" s="55"/>
      <c r="C29" s="55"/>
      <c r="D29" s="5" t="s">
        <v>205</v>
      </c>
      <c r="E29" s="5"/>
      <c r="F29" s="5"/>
      <c r="G29" s="53" t="s">
        <v>54</v>
      </c>
      <c r="H29" s="34">
        <v>1</v>
      </c>
      <c r="I29" s="3">
        <v>5</v>
      </c>
      <c r="J29" s="3"/>
      <c r="K29" s="3">
        <v>5</v>
      </c>
      <c r="L29" s="3"/>
      <c r="M29" s="49"/>
      <c r="N29" s="49"/>
    </row>
    <row r="30" spans="1:14" s="1" customFormat="1" ht="15" customHeight="1">
      <c r="A30" s="5" t="s">
        <v>206</v>
      </c>
      <c r="B30" s="5"/>
      <c r="C30" s="5"/>
      <c r="D30" s="5"/>
      <c r="E30" s="5"/>
      <c r="F30" s="5"/>
      <c r="G30" s="5"/>
      <c r="H30" s="5"/>
      <c r="I30" s="3">
        <v>100</v>
      </c>
      <c r="J30" s="3"/>
      <c r="K30" s="3">
        <v>91</v>
      </c>
      <c r="L30" s="3"/>
      <c r="M30" s="68"/>
      <c r="N30" s="68"/>
    </row>
    <row r="31" spans="1:14" s="1" customFormat="1" ht="13.5">
      <c r="A31" s="56" t="s">
        <v>207</v>
      </c>
      <c r="B31" s="57" t="s">
        <v>208</v>
      </c>
      <c r="C31" s="58"/>
      <c r="D31" s="58"/>
      <c r="E31" s="58"/>
      <c r="F31" s="58"/>
      <c r="G31" s="58"/>
      <c r="H31" s="58"/>
      <c r="I31" s="58"/>
      <c r="J31" s="58"/>
      <c r="K31" s="58"/>
      <c r="L31" s="58"/>
      <c r="M31" s="58"/>
      <c r="N31" s="69"/>
    </row>
    <row r="32" spans="1:14" s="1" customFormat="1" ht="13.5" customHeight="1">
      <c r="A32" s="59" t="s">
        <v>209</v>
      </c>
      <c r="B32" s="59"/>
      <c r="C32" s="59"/>
      <c r="D32" s="59"/>
      <c r="E32" s="59"/>
      <c r="F32" s="59"/>
      <c r="G32" s="59"/>
      <c r="H32" s="59"/>
      <c r="I32" s="59"/>
      <c r="J32" s="59"/>
      <c r="K32" s="59"/>
      <c r="L32" s="59"/>
      <c r="M32" s="59"/>
      <c r="N32" s="59"/>
    </row>
    <row r="33" spans="1:14" s="1" customFormat="1" ht="51.75" customHeight="1">
      <c r="A33" s="59" t="s">
        <v>210</v>
      </c>
      <c r="B33" s="59"/>
      <c r="C33" s="59"/>
      <c r="D33" s="59"/>
      <c r="E33" s="59"/>
      <c r="F33" s="59"/>
      <c r="G33" s="59"/>
      <c r="H33" s="59"/>
      <c r="I33" s="59"/>
      <c r="J33" s="59"/>
      <c r="K33" s="59"/>
      <c r="L33" s="59"/>
      <c r="M33" s="59"/>
      <c r="N33" s="59"/>
    </row>
    <row r="34" spans="1:14" s="1" customFormat="1" ht="40.5" customHeight="1">
      <c r="A34" s="13" t="s">
        <v>211</v>
      </c>
      <c r="B34" s="13"/>
      <c r="C34" s="13"/>
      <c r="D34" s="13"/>
      <c r="E34" s="13"/>
      <c r="F34" s="13"/>
      <c r="G34" s="13"/>
      <c r="H34" s="13"/>
      <c r="I34" s="13"/>
      <c r="J34" s="13"/>
      <c r="K34" s="13"/>
      <c r="L34" s="13"/>
      <c r="M34" s="13"/>
      <c r="N34" s="13"/>
    </row>
  </sheetData>
  <sheetProtection/>
  <mergeCells count="129">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H30"/>
    <mergeCell ref="I30:J30"/>
    <mergeCell ref="K30:L30"/>
    <mergeCell ref="M30:N30"/>
    <mergeCell ref="B31:N31"/>
    <mergeCell ref="A32:N32"/>
    <mergeCell ref="A33:N33"/>
    <mergeCell ref="A34:N34"/>
    <mergeCell ref="A10:A11"/>
    <mergeCell ref="A12:A29"/>
    <mergeCell ref="B13:B22"/>
    <mergeCell ref="B23:B27"/>
    <mergeCell ref="B28:B29"/>
    <mergeCell ref="C13:C17"/>
    <mergeCell ref="C18:C20"/>
    <mergeCell ref="C24:C25"/>
    <mergeCell ref="C28:C29"/>
    <mergeCell ref="E4:E5"/>
    <mergeCell ref="N4:N5"/>
    <mergeCell ref="O13:O17"/>
    <mergeCell ref="A4:B9"/>
    <mergeCell ref="C4:D5"/>
    <mergeCell ref="F4:G5"/>
    <mergeCell ref="H4:I5"/>
    <mergeCell ref="J4:K5"/>
    <mergeCell ref="L4:M5"/>
  </mergeCells>
  <printOptions/>
  <pageMargins left="0.6986111111111111" right="0.6986111111111111"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48"/>
  <sheetViews>
    <sheetView workbookViewId="0" topLeftCell="A1">
      <selection activeCell="B27" sqref="B27:K27"/>
    </sheetView>
  </sheetViews>
  <sheetFormatPr defaultColWidth="10.28125" defaultRowHeight="12.75"/>
  <cols>
    <col min="1" max="1" width="8.28125" style="1" customWidth="1"/>
    <col min="2" max="2" width="7.8515625" style="1" customWidth="1"/>
    <col min="3" max="3" width="8.28125" style="1" customWidth="1"/>
    <col min="4" max="4" width="11.140625" style="1" customWidth="1"/>
    <col min="5" max="5" width="5.8515625" style="1" customWidth="1"/>
    <col min="6" max="6" width="17.421875" style="1" customWidth="1"/>
    <col min="7" max="7" width="17.140625" style="1" customWidth="1"/>
    <col min="8" max="8" width="17.7109375" style="1" customWidth="1"/>
    <col min="9" max="9" width="7.140625" style="1" customWidth="1"/>
    <col min="10" max="10" width="9.140625" style="1" customWidth="1"/>
    <col min="11" max="11" width="21.421875" style="1" customWidth="1"/>
    <col min="12" max="16384" width="10.28125" style="1" customWidth="1"/>
  </cols>
  <sheetData>
    <row r="1" spans="1:11" s="1" customFormat="1" ht="28.5" customHeight="1">
      <c r="A1" s="24" t="s">
        <v>235</v>
      </c>
      <c r="B1" s="25"/>
      <c r="C1" s="25"/>
      <c r="D1" s="25"/>
      <c r="E1" s="25"/>
      <c r="F1" s="25"/>
      <c r="G1" s="25"/>
      <c r="H1" s="25"/>
      <c r="I1" s="25"/>
      <c r="J1" s="25"/>
      <c r="K1" s="25"/>
    </row>
    <row r="2" spans="1:11" s="1" customFormat="1" ht="21" customHeight="1">
      <c r="A2" s="3" t="s">
        <v>129</v>
      </c>
      <c r="B2" s="3"/>
      <c r="C2" s="3"/>
      <c r="D2" s="3" t="s">
        <v>236</v>
      </c>
      <c r="E2" s="3"/>
      <c r="F2" s="3"/>
      <c r="G2" s="3"/>
      <c r="H2" s="3"/>
      <c r="I2" s="3"/>
      <c r="J2" s="3"/>
      <c r="K2" s="3"/>
    </row>
    <row r="3" spans="1:11" s="1" customFormat="1" ht="31.5" customHeight="1">
      <c r="A3" s="3" t="s">
        <v>130</v>
      </c>
      <c r="B3" s="3"/>
      <c r="C3" s="3"/>
      <c r="D3" s="3" t="s">
        <v>141</v>
      </c>
      <c r="E3" s="3"/>
      <c r="F3" s="3"/>
      <c r="G3" s="3"/>
      <c r="H3" s="3" t="s">
        <v>149</v>
      </c>
      <c r="I3" s="3" t="s">
        <v>9</v>
      </c>
      <c r="J3" s="3"/>
      <c r="K3" s="3"/>
    </row>
    <row r="4" spans="1:11" s="1" customFormat="1" ht="21" customHeight="1">
      <c r="A4" s="3" t="s">
        <v>131</v>
      </c>
      <c r="B4" s="3"/>
      <c r="C4" s="3"/>
      <c r="D4" s="3"/>
      <c r="E4" s="3"/>
      <c r="F4" s="3" t="s">
        <v>237</v>
      </c>
      <c r="G4" s="3" t="s">
        <v>150</v>
      </c>
      <c r="H4" s="3" t="s">
        <v>151</v>
      </c>
      <c r="I4" s="3" t="s">
        <v>15</v>
      </c>
      <c r="J4" s="3" t="s">
        <v>152</v>
      </c>
      <c r="K4" s="3" t="s">
        <v>16</v>
      </c>
    </row>
    <row r="5" spans="1:11" s="1" customFormat="1" ht="18.75" customHeight="1">
      <c r="A5" s="3"/>
      <c r="B5" s="3"/>
      <c r="C5" s="3"/>
      <c r="D5" s="3" t="s">
        <v>153</v>
      </c>
      <c r="E5" s="3"/>
      <c r="F5" s="3">
        <v>350</v>
      </c>
      <c r="G5" s="3">
        <v>350</v>
      </c>
      <c r="H5" s="3">
        <v>315.17</v>
      </c>
      <c r="I5" s="3">
        <v>10</v>
      </c>
      <c r="J5" s="44">
        <v>0.9</v>
      </c>
      <c r="K5" s="3">
        <v>9</v>
      </c>
    </row>
    <row r="6" spans="1:11" s="1" customFormat="1" ht="18.75" customHeight="1">
      <c r="A6" s="3"/>
      <c r="B6" s="3"/>
      <c r="C6" s="3"/>
      <c r="D6" s="3" t="s">
        <v>154</v>
      </c>
      <c r="E6" s="3"/>
      <c r="F6" s="3">
        <v>350</v>
      </c>
      <c r="G6" s="3">
        <v>350</v>
      </c>
      <c r="H6" s="3">
        <v>315.17</v>
      </c>
      <c r="I6" s="3"/>
      <c r="J6" s="45"/>
      <c r="K6" s="26"/>
    </row>
    <row r="7" spans="1:11" s="1" customFormat="1" ht="18.75" customHeight="1">
      <c r="A7" s="3"/>
      <c r="B7" s="3"/>
      <c r="C7" s="3"/>
      <c r="D7" s="3" t="s">
        <v>238</v>
      </c>
      <c r="E7" s="3"/>
      <c r="F7" s="26"/>
      <c r="G7" s="26"/>
      <c r="H7" s="26"/>
      <c r="I7" s="3"/>
      <c r="J7" s="45"/>
      <c r="K7" s="26"/>
    </row>
    <row r="8" spans="1:11" s="1" customFormat="1" ht="18.75" customHeight="1">
      <c r="A8" s="3"/>
      <c r="B8" s="3"/>
      <c r="C8" s="3"/>
      <c r="D8" s="3" t="s">
        <v>139</v>
      </c>
      <c r="E8" s="3"/>
      <c r="F8" s="26"/>
      <c r="G8" s="26"/>
      <c r="H8" s="26"/>
      <c r="I8" s="3"/>
      <c r="J8" s="45"/>
      <c r="K8" s="26"/>
    </row>
    <row r="9" spans="1:11" s="1" customFormat="1" ht="18.75" customHeight="1">
      <c r="A9" s="27" t="s">
        <v>157</v>
      </c>
      <c r="B9" s="28" t="s">
        <v>23</v>
      </c>
      <c r="C9" s="29"/>
      <c r="D9" s="29"/>
      <c r="E9" s="29"/>
      <c r="F9" s="30"/>
      <c r="G9" s="28" t="s">
        <v>158</v>
      </c>
      <c r="H9" s="29"/>
      <c r="I9" s="29"/>
      <c r="J9" s="29"/>
      <c r="K9" s="30"/>
    </row>
    <row r="10" spans="1:11" s="1" customFormat="1" ht="70.5" customHeight="1">
      <c r="A10" s="31"/>
      <c r="B10" s="8" t="s">
        <v>239</v>
      </c>
      <c r="C10" s="8"/>
      <c r="D10" s="8"/>
      <c r="E10" s="8"/>
      <c r="F10" s="8"/>
      <c r="G10" s="8" t="s">
        <v>240</v>
      </c>
      <c r="H10" s="8"/>
      <c r="I10" s="8"/>
      <c r="J10" s="8"/>
      <c r="K10" s="8"/>
    </row>
    <row r="11" spans="1:11" s="1" customFormat="1" ht="29.25" customHeight="1">
      <c r="A11" s="7" t="s">
        <v>161</v>
      </c>
      <c r="B11" s="26" t="s">
        <v>32</v>
      </c>
      <c r="C11" s="26" t="s">
        <v>33</v>
      </c>
      <c r="D11" s="19" t="s">
        <v>34</v>
      </c>
      <c r="E11" s="20"/>
      <c r="F11" s="3" t="s">
        <v>35</v>
      </c>
      <c r="G11" s="3" t="s">
        <v>36</v>
      </c>
      <c r="H11" s="19" t="s">
        <v>15</v>
      </c>
      <c r="I11" s="20"/>
      <c r="J11" s="3" t="s">
        <v>16</v>
      </c>
      <c r="K11" s="26" t="s">
        <v>37</v>
      </c>
    </row>
    <row r="12" spans="1:11" s="1" customFormat="1" ht="22.5" customHeight="1">
      <c r="A12" s="7"/>
      <c r="B12" s="7" t="s">
        <v>241</v>
      </c>
      <c r="C12" s="3" t="s">
        <v>163</v>
      </c>
      <c r="D12" s="32" t="s">
        <v>242</v>
      </c>
      <c r="E12" s="33"/>
      <c r="F12" s="3" t="s">
        <v>243</v>
      </c>
      <c r="G12" s="3" t="s">
        <v>243</v>
      </c>
      <c r="H12" s="19">
        <v>5</v>
      </c>
      <c r="I12" s="20"/>
      <c r="J12" s="46">
        <v>5</v>
      </c>
      <c r="K12" s="45"/>
    </row>
    <row r="13" spans="1:11" s="1" customFormat="1" ht="18" customHeight="1">
      <c r="A13" s="7"/>
      <c r="B13" s="7"/>
      <c r="C13" s="3"/>
      <c r="D13" s="32" t="s">
        <v>244</v>
      </c>
      <c r="E13" s="33"/>
      <c r="F13" s="3"/>
      <c r="G13" s="3"/>
      <c r="H13" s="19">
        <v>5</v>
      </c>
      <c r="I13" s="20"/>
      <c r="J13" s="46"/>
      <c r="K13" s="45"/>
    </row>
    <row r="14" spans="1:11" s="1" customFormat="1" ht="30" customHeight="1">
      <c r="A14" s="7"/>
      <c r="B14" s="7"/>
      <c r="C14" s="3"/>
      <c r="D14" s="32" t="s">
        <v>245</v>
      </c>
      <c r="E14" s="33"/>
      <c r="F14" s="3" t="s">
        <v>246</v>
      </c>
      <c r="G14" s="3" t="s">
        <v>247</v>
      </c>
      <c r="H14" s="19">
        <v>10</v>
      </c>
      <c r="I14" s="20"/>
      <c r="J14" s="46">
        <v>8</v>
      </c>
      <c r="K14" s="26" t="s">
        <v>248</v>
      </c>
    </row>
    <row r="15" spans="1:11" s="1" customFormat="1" ht="27" customHeight="1">
      <c r="A15" s="7"/>
      <c r="B15" s="7"/>
      <c r="C15" s="3"/>
      <c r="D15" s="32" t="s">
        <v>249</v>
      </c>
      <c r="E15" s="33"/>
      <c r="F15" s="3" t="s">
        <v>250</v>
      </c>
      <c r="G15" s="3" t="s">
        <v>251</v>
      </c>
      <c r="H15" s="19">
        <v>5</v>
      </c>
      <c r="I15" s="20"/>
      <c r="J15" s="46">
        <v>3</v>
      </c>
      <c r="K15" s="26" t="s">
        <v>252</v>
      </c>
    </row>
    <row r="16" spans="1:11" s="1" customFormat="1" ht="42.75" customHeight="1">
      <c r="A16" s="7"/>
      <c r="B16" s="7"/>
      <c r="C16" s="3"/>
      <c r="D16" s="32" t="s">
        <v>253</v>
      </c>
      <c r="E16" s="33"/>
      <c r="F16" s="3" t="s">
        <v>254</v>
      </c>
      <c r="G16" s="3" t="s">
        <v>255</v>
      </c>
      <c r="H16" s="19">
        <v>5</v>
      </c>
      <c r="I16" s="20"/>
      <c r="J16" s="46">
        <v>3</v>
      </c>
      <c r="K16" s="26" t="s">
        <v>256</v>
      </c>
    </row>
    <row r="17" spans="1:11" s="1" customFormat="1" ht="30" customHeight="1">
      <c r="A17" s="7"/>
      <c r="B17" s="7"/>
      <c r="C17" s="3"/>
      <c r="D17" s="32" t="s">
        <v>257</v>
      </c>
      <c r="E17" s="33"/>
      <c r="F17" s="3" t="s">
        <v>258</v>
      </c>
      <c r="G17" s="3" t="s">
        <v>258</v>
      </c>
      <c r="H17" s="19">
        <v>2</v>
      </c>
      <c r="I17" s="20"/>
      <c r="J17" s="46">
        <v>2</v>
      </c>
      <c r="K17" s="45"/>
    </row>
    <row r="18" spans="1:11" s="1" customFormat="1" ht="27" customHeight="1">
      <c r="A18" s="7"/>
      <c r="B18" s="7"/>
      <c r="C18" s="9" t="s">
        <v>174</v>
      </c>
      <c r="D18" s="32" t="s">
        <v>259</v>
      </c>
      <c r="E18" s="33"/>
      <c r="F18" s="34">
        <v>1</v>
      </c>
      <c r="G18" s="34">
        <v>1</v>
      </c>
      <c r="H18" s="19">
        <v>10</v>
      </c>
      <c r="I18" s="20"/>
      <c r="J18" s="46">
        <v>10</v>
      </c>
      <c r="K18" s="26" t="s">
        <v>260</v>
      </c>
    </row>
    <row r="19" spans="1:11" s="1" customFormat="1" ht="30.75" customHeight="1">
      <c r="A19" s="7"/>
      <c r="B19" s="7"/>
      <c r="C19" s="26" t="s">
        <v>179</v>
      </c>
      <c r="D19" s="32" t="s">
        <v>261</v>
      </c>
      <c r="E19" s="33"/>
      <c r="F19" s="3" t="s">
        <v>181</v>
      </c>
      <c r="G19" s="3" t="s">
        <v>182</v>
      </c>
      <c r="H19" s="19">
        <v>8</v>
      </c>
      <c r="I19" s="20"/>
      <c r="J19" s="46">
        <v>6</v>
      </c>
      <c r="K19" s="26" t="s">
        <v>262</v>
      </c>
    </row>
    <row r="20" spans="1:11" s="1" customFormat="1" ht="42" customHeight="1">
      <c r="A20" s="7"/>
      <c r="B20" s="7" t="s">
        <v>263</v>
      </c>
      <c r="C20" s="26" t="s">
        <v>188</v>
      </c>
      <c r="D20" s="32" t="s">
        <v>264</v>
      </c>
      <c r="E20" s="33"/>
      <c r="F20" s="3" t="s">
        <v>265</v>
      </c>
      <c r="G20" s="3" t="s">
        <v>266</v>
      </c>
      <c r="H20" s="19">
        <v>7</v>
      </c>
      <c r="I20" s="20"/>
      <c r="J20" s="46">
        <v>5</v>
      </c>
      <c r="K20" s="45"/>
    </row>
    <row r="21" spans="1:11" s="1" customFormat="1" ht="30.75" customHeight="1">
      <c r="A21" s="7"/>
      <c r="B21" s="7"/>
      <c r="C21" s="26" t="s">
        <v>192</v>
      </c>
      <c r="D21" s="32" t="s">
        <v>267</v>
      </c>
      <c r="E21" s="33"/>
      <c r="F21" s="3">
        <f>0</f>
        <v>0</v>
      </c>
      <c r="G21" s="3">
        <v>0</v>
      </c>
      <c r="H21" s="19">
        <v>8</v>
      </c>
      <c r="I21" s="20"/>
      <c r="J21" s="46">
        <v>8</v>
      </c>
      <c r="K21" s="45"/>
    </row>
    <row r="22" spans="1:11" s="1" customFormat="1" ht="30.75" customHeight="1">
      <c r="A22" s="7"/>
      <c r="B22" s="7"/>
      <c r="C22" s="9" t="s">
        <v>268</v>
      </c>
      <c r="D22" s="32" t="s">
        <v>205</v>
      </c>
      <c r="E22" s="33"/>
      <c r="F22" s="3" t="s">
        <v>54</v>
      </c>
      <c r="G22" s="3" t="s">
        <v>54</v>
      </c>
      <c r="H22" s="19">
        <v>5</v>
      </c>
      <c r="I22" s="20"/>
      <c r="J22" s="46">
        <v>5</v>
      </c>
      <c r="K22" s="45"/>
    </row>
    <row r="23" spans="1:11" s="1" customFormat="1" ht="30.75" customHeight="1">
      <c r="A23" s="7"/>
      <c r="B23" s="7"/>
      <c r="C23" s="35"/>
      <c r="D23" s="32" t="s">
        <v>269</v>
      </c>
      <c r="E23" s="33"/>
      <c r="F23" s="3" t="s">
        <v>270</v>
      </c>
      <c r="G23" s="3" t="s">
        <v>270</v>
      </c>
      <c r="H23" s="19">
        <v>5</v>
      </c>
      <c r="I23" s="20"/>
      <c r="J23" s="46">
        <v>5</v>
      </c>
      <c r="K23" s="45"/>
    </row>
    <row r="24" spans="1:11" s="1" customFormat="1" ht="29.25" customHeight="1">
      <c r="A24" s="7"/>
      <c r="B24" s="7"/>
      <c r="C24" s="36"/>
      <c r="D24" s="32" t="s">
        <v>198</v>
      </c>
      <c r="E24" s="33"/>
      <c r="F24" s="3" t="s">
        <v>54</v>
      </c>
      <c r="G24" s="3" t="s">
        <v>54</v>
      </c>
      <c r="H24" s="19">
        <v>5</v>
      </c>
      <c r="I24" s="20"/>
      <c r="J24" s="46">
        <v>5</v>
      </c>
      <c r="K24" s="45"/>
    </row>
    <row r="25" spans="1:15" s="1" customFormat="1" ht="42" customHeight="1">
      <c r="A25" s="7"/>
      <c r="B25" s="26" t="s">
        <v>271</v>
      </c>
      <c r="C25" s="37" t="s">
        <v>202</v>
      </c>
      <c r="D25" s="38" t="s">
        <v>272</v>
      </c>
      <c r="E25" s="39"/>
      <c r="F25" s="3" t="s">
        <v>273</v>
      </c>
      <c r="G25" s="34">
        <v>1</v>
      </c>
      <c r="H25" s="19">
        <v>10</v>
      </c>
      <c r="I25" s="20"/>
      <c r="J25" s="46">
        <v>10</v>
      </c>
      <c r="K25" s="45"/>
      <c r="L25" s="13"/>
      <c r="M25" s="13"/>
      <c r="N25" s="43"/>
      <c r="O25" s="43"/>
    </row>
    <row r="26" spans="1:11" s="1" customFormat="1" ht="18.75" customHeight="1">
      <c r="A26" s="19" t="s">
        <v>206</v>
      </c>
      <c r="B26" s="40"/>
      <c r="C26" s="40"/>
      <c r="D26" s="40"/>
      <c r="E26" s="40"/>
      <c r="F26" s="40"/>
      <c r="G26" s="40"/>
      <c r="H26" s="3">
        <v>100</v>
      </c>
      <c r="I26" s="3"/>
      <c r="J26" s="46">
        <v>88</v>
      </c>
      <c r="K26" s="45"/>
    </row>
    <row r="27" spans="1:11" s="1" customFormat="1" ht="18.75" customHeight="1">
      <c r="A27" s="10" t="s">
        <v>207</v>
      </c>
      <c r="B27" s="41" t="s">
        <v>274</v>
      </c>
      <c r="C27" s="42"/>
      <c r="D27" s="42"/>
      <c r="E27" s="42"/>
      <c r="F27" s="42"/>
      <c r="G27" s="42"/>
      <c r="H27" s="42"/>
      <c r="I27" s="42"/>
      <c r="J27" s="42"/>
      <c r="K27" s="42"/>
    </row>
    <row r="28" spans="1:11" s="1" customFormat="1" ht="22.5" customHeight="1">
      <c r="A28" s="13" t="s">
        <v>209</v>
      </c>
      <c r="B28" s="13"/>
      <c r="C28" s="13"/>
      <c r="D28" s="13"/>
      <c r="E28" s="13"/>
      <c r="F28" s="13"/>
      <c r="G28" s="13"/>
      <c r="H28" s="13"/>
      <c r="I28" s="13"/>
      <c r="J28" s="13"/>
      <c r="K28" s="13"/>
    </row>
    <row r="29" spans="1:11" s="1" customFormat="1" ht="55.5" customHeight="1">
      <c r="A29" s="13" t="s">
        <v>210</v>
      </c>
      <c r="B29" s="13"/>
      <c r="C29" s="13"/>
      <c r="D29" s="13"/>
      <c r="E29" s="13"/>
      <c r="F29" s="13"/>
      <c r="G29" s="13"/>
      <c r="H29" s="13"/>
      <c r="I29" s="13"/>
      <c r="J29" s="13"/>
      <c r="K29" s="13"/>
    </row>
    <row r="30" spans="1:11" s="1" customFormat="1" ht="42.75" customHeight="1">
      <c r="A30" s="13" t="s">
        <v>211</v>
      </c>
      <c r="B30" s="13"/>
      <c r="C30" s="13"/>
      <c r="D30" s="13"/>
      <c r="E30" s="13"/>
      <c r="F30" s="13"/>
      <c r="G30" s="13"/>
      <c r="H30" s="13"/>
      <c r="I30" s="13"/>
      <c r="J30" s="13"/>
      <c r="K30" s="13"/>
    </row>
    <row r="31" spans="1:11" s="1" customFormat="1" ht="13.5">
      <c r="A31" s="43"/>
      <c r="B31" s="43"/>
      <c r="C31" s="43"/>
      <c r="D31" s="43"/>
      <c r="E31" s="43"/>
      <c r="F31" s="43"/>
      <c r="G31" s="43"/>
      <c r="H31" s="43"/>
      <c r="I31" s="43"/>
      <c r="J31" s="47"/>
      <c r="K31" s="47"/>
    </row>
    <row r="32" spans="1:11" s="1" customFormat="1" ht="13.5">
      <c r="A32" s="43"/>
      <c r="B32" s="43"/>
      <c r="C32" s="43"/>
      <c r="D32" s="43"/>
      <c r="E32" s="43"/>
      <c r="F32" s="43"/>
      <c r="G32" s="43"/>
      <c r="H32" s="43"/>
      <c r="I32" s="43"/>
      <c r="J32" s="47"/>
      <c r="K32" s="47"/>
    </row>
    <row r="33" spans="1:11" s="1" customFormat="1" ht="13.5">
      <c r="A33" s="43"/>
      <c r="B33" s="43"/>
      <c r="C33" s="43"/>
      <c r="D33" s="43"/>
      <c r="E33" s="43"/>
      <c r="F33" s="43"/>
      <c r="G33" s="43"/>
      <c r="H33" s="43"/>
      <c r="I33" s="43"/>
      <c r="J33" s="47"/>
      <c r="K33" s="47"/>
    </row>
    <row r="34" spans="1:11" s="1" customFormat="1" ht="13.5">
      <c r="A34" s="43"/>
      <c r="B34" s="43"/>
      <c r="C34" s="43"/>
      <c r="D34" s="43"/>
      <c r="E34" s="43"/>
      <c r="F34" s="43"/>
      <c r="G34" s="43"/>
      <c r="H34" s="43"/>
      <c r="I34" s="43"/>
      <c r="J34" s="47"/>
      <c r="K34" s="47"/>
    </row>
    <row r="35" spans="1:11" s="1" customFormat="1" ht="13.5">
      <c r="A35" s="43"/>
      <c r="B35" s="43"/>
      <c r="C35" s="43"/>
      <c r="D35" s="43"/>
      <c r="E35" s="43"/>
      <c r="F35" s="43"/>
      <c r="G35" s="43"/>
      <c r="H35" s="43"/>
      <c r="I35" s="43"/>
      <c r="J35" s="47"/>
      <c r="K35" s="47"/>
    </row>
    <row r="36" spans="1:11" s="1" customFormat="1" ht="13.5">
      <c r="A36" s="43"/>
      <c r="B36" s="43"/>
      <c r="C36" s="43"/>
      <c r="D36" s="43"/>
      <c r="E36" s="43"/>
      <c r="F36" s="43"/>
      <c r="G36" s="43"/>
      <c r="H36" s="43"/>
      <c r="I36" s="43"/>
      <c r="J36" s="47"/>
      <c r="K36" s="47"/>
    </row>
    <row r="37" spans="1:11" s="1" customFormat="1" ht="13.5">
      <c r="A37" s="43"/>
      <c r="B37" s="43"/>
      <c r="C37" s="43"/>
      <c r="D37" s="43"/>
      <c r="E37" s="43"/>
      <c r="F37" s="43"/>
      <c r="G37" s="43"/>
      <c r="H37" s="43"/>
      <c r="I37" s="43"/>
      <c r="J37" s="47"/>
      <c r="K37" s="47"/>
    </row>
    <row r="38" spans="1:11" s="1" customFormat="1" ht="13.5">
      <c r="A38" s="43"/>
      <c r="B38" s="43"/>
      <c r="C38" s="43"/>
      <c r="D38" s="43"/>
      <c r="E38" s="43"/>
      <c r="F38" s="43"/>
      <c r="G38" s="43"/>
      <c r="H38" s="43"/>
      <c r="I38" s="43"/>
      <c r="J38" s="47"/>
      <c r="K38" s="47"/>
    </row>
    <row r="39" spans="1:11" s="1" customFormat="1" ht="13.5">
      <c r="A39" s="43"/>
      <c r="B39" s="43"/>
      <c r="C39" s="43"/>
      <c r="D39" s="43"/>
      <c r="E39" s="43"/>
      <c r="F39" s="43"/>
      <c r="G39" s="43"/>
      <c r="H39" s="43"/>
      <c r="I39" s="43"/>
      <c r="J39" s="47"/>
      <c r="K39" s="47"/>
    </row>
    <row r="40" spans="1:11" s="1" customFormat="1" ht="13.5">
      <c r="A40" s="43"/>
      <c r="B40" s="43"/>
      <c r="C40" s="43"/>
      <c r="D40" s="43"/>
      <c r="E40" s="43"/>
      <c r="F40" s="43"/>
      <c r="G40" s="43"/>
      <c r="H40" s="43"/>
      <c r="I40" s="43"/>
      <c r="J40" s="47"/>
      <c r="K40" s="47"/>
    </row>
    <row r="41" spans="1:11" s="1" customFormat="1" ht="13.5">
      <c r="A41" s="43"/>
      <c r="B41" s="43"/>
      <c r="C41" s="43"/>
      <c r="D41" s="43"/>
      <c r="E41" s="43"/>
      <c r="F41" s="43"/>
      <c r="G41" s="43"/>
      <c r="H41" s="43"/>
      <c r="I41" s="43"/>
      <c r="J41" s="47"/>
      <c r="K41" s="47"/>
    </row>
    <row r="42" spans="1:11" s="1" customFormat="1" ht="13.5">
      <c r="A42" s="43"/>
      <c r="B42" s="43"/>
      <c r="C42" s="43"/>
      <c r="D42" s="43"/>
      <c r="E42" s="43"/>
      <c r="F42" s="43"/>
      <c r="G42" s="43"/>
      <c r="H42" s="43"/>
      <c r="I42" s="43"/>
      <c r="J42" s="47"/>
      <c r="K42" s="47"/>
    </row>
    <row r="43" spans="1:11" s="1" customFormat="1" ht="13.5">
      <c r="A43" s="43"/>
      <c r="B43" s="43"/>
      <c r="C43" s="43"/>
      <c r="D43" s="43"/>
      <c r="E43" s="43"/>
      <c r="F43" s="43"/>
      <c r="G43" s="43"/>
      <c r="H43" s="43"/>
      <c r="I43" s="43"/>
      <c r="J43" s="47"/>
      <c r="K43" s="47"/>
    </row>
    <row r="44" spans="1:11" s="1" customFormat="1" ht="13.5">
      <c r="A44" s="43"/>
      <c r="B44" s="43"/>
      <c r="C44" s="43"/>
      <c r="D44" s="43"/>
      <c r="E44" s="43"/>
      <c r="F44" s="43"/>
      <c r="G44" s="43"/>
      <c r="H44" s="43"/>
      <c r="I44" s="43"/>
      <c r="J44" s="47"/>
      <c r="K44" s="47"/>
    </row>
    <row r="45" spans="1:9" s="1" customFormat="1" ht="13.5">
      <c r="A45" s="17"/>
      <c r="B45" s="17"/>
      <c r="C45" s="17"/>
      <c r="D45" s="17"/>
      <c r="E45" s="17"/>
      <c r="F45" s="17"/>
      <c r="G45" s="17"/>
      <c r="H45" s="17"/>
      <c r="I45" s="17"/>
    </row>
    <row r="46" spans="1:9" s="1" customFormat="1" ht="13.5">
      <c r="A46" s="17"/>
      <c r="B46" s="17"/>
      <c r="C46" s="17"/>
      <c r="D46" s="17"/>
      <c r="E46" s="17"/>
      <c r="F46" s="17"/>
      <c r="G46" s="17"/>
      <c r="H46" s="17"/>
      <c r="I46" s="17"/>
    </row>
    <row r="47" spans="1:9" s="1" customFormat="1" ht="13.5">
      <c r="A47" s="17"/>
      <c r="B47" s="17"/>
      <c r="C47" s="17"/>
      <c r="D47" s="17"/>
      <c r="E47" s="17"/>
      <c r="F47" s="17"/>
      <c r="G47" s="17"/>
      <c r="H47" s="17"/>
      <c r="I47" s="17"/>
    </row>
    <row r="48" spans="1:9" s="1" customFormat="1" ht="13.5">
      <c r="A48" s="17"/>
      <c r="B48" s="17"/>
      <c r="C48" s="17"/>
      <c r="D48" s="17"/>
      <c r="E48" s="17"/>
      <c r="F48" s="17"/>
      <c r="G48" s="17"/>
      <c r="H48" s="17"/>
      <c r="I48" s="17"/>
    </row>
  </sheetData>
  <sheetProtection/>
  <mergeCells count="58">
    <mergeCell ref="A1:K1"/>
    <mergeCell ref="A2:C2"/>
    <mergeCell ref="D2:K2"/>
    <mergeCell ref="A3:C3"/>
    <mergeCell ref="D3:G3"/>
    <mergeCell ref="I3:K3"/>
    <mergeCell ref="D4:E4"/>
    <mergeCell ref="D5:E5"/>
    <mergeCell ref="D6:E6"/>
    <mergeCell ref="D7:E7"/>
    <mergeCell ref="D8:E8"/>
    <mergeCell ref="B9:F9"/>
    <mergeCell ref="G9:K9"/>
    <mergeCell ref="B10:F10"/>
    <mergeCell ref="G10:K10"/>
    <mergeCell ref="D11:E11"/>
    <mergeCell ref="H11:I11"/>
    <mergeCell ref="D12:E12"/>
    <mergeCell ref="H12:I12"/>
    <mergeCell ref="D13:E13"/>
    <mergeCell ref="H13:I13"/>
    <mergeCell ref="D14:E14"/>
    <mergeCell ref="H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A26:G26"/>
    <mergeCell ref="H26:I26"/>
    <mergeCell ref="B27:K27"/>
    <mergeCell ref="A28:K28"/>
    <mergeCell ref="A29:K29"/>
    <mergeCell ref="A30:K30"/>
    <mergeCell ref="A9:A10"/>
    <mergeCell ref="A11:A25"/>
    <mergeCell ref="B12:B19"/>
    <mergeCell ref="B20:B24"/>
    <mergeCell ref="C12:C17"/>
    <mergeCell ref="C22:C24"/>
    <mergeCell ref="A4:C8"/>
  </mergeCells>
  <printOptions/>
  <pageMargins left="0.6986111111111111" right="0.6986111111111111"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P30"/>
  <sheetViews>
    <sheetView zoomScaleSheetLayoutView="100" workbookViewId="0" topLeftCell="A1">
      <selection activeCell="S11" sqref="S11"/>
    </sheetView>
  </sheetViews>
  <sheetFormatPr defaultColWidth="10.28125" defaultRowHeight="12.75"/>
  <cols>
    <col min="1" max="1" width="6.00390625" style="1" customWidth="1"/>
    <col min="2" max="2" width="9.7109375" style="1" customWidth="1"/>
    <col min="3" max="3" width="8.28125" style="1" customWidth="1"/>
    <col min="4" max="4" width="10.28125" style="1" customWidth="1"/>
    <col min="5" max="5" width="8.421875" style="1" customWidth="1"/>
    <col min="6" max="6" width="5.421875" style="1" customWidth="1"/>
    <col min="7" max="7" width="12.421875" style="1" customWidth="1"/>
    <col min="8" max="8" width="11.57421875" style="1" customWidth="1"/>
    <col min="9" max="9" width="5.140625" style="1" customWidth="1"/>
    <col min="10" max="10" width="4.57421875" style="1" customWidth="1"/>
    <col min="11" max="11" width="6.8515625" style="1" customWidth="1"/>
    <col min="12" max="12" width="1.1484375" style="1" customWidth="1"/>
    <col min="13" max="13" width="7.8515625" style="1" customWidth="1"/>
    <col min="14" max="14" width="9.28125" style="1" customWidth="1"/>
    <col min="15" max="15" width="10.28125" style="1" customWidth="1"/>
    <col min="16" max="16" width="14.00390625" style="1" customWidth="1"/>
    <col min="17" max="16384" width="10.28125" style="1" customWidth="1"/>
  </cols>
  <sheetData>
    <row r="1" spans="1:14" s="1" customFormat="1" ht="33" customHeight="1">
      <c r="A1" s="2" t="s">
        <v>275</v>
      </c>
      <c r="B1" s="2"/>
      <c r="C1" s="2"/>
      <c r="D1" s="2"/>
      <c r="E1" s="2"/>
      <c r="F1" s="2"/>
      <c r="G1" s="2"/>
      <c r="H1" s="2"/>
      <c r="I1" s="2"/>
      <c r="J1" s="2"/>
      <c r="K1" s="2"/>
      <c r="L1" s="2"/>
      <c r="M1" s="2"/>
      <c r="N1" s="2"/>
    </row>
    <row r="2" spans="1:14" s="1" customFormat="1" ht="18.75" customHeight="1">
      <c r="A2" s="3" t="s">
        <v>129</v>
      </c>
      <c r="B2" s="3"/>
      <c r="C2" s="3" t="s">
        <v>276</v>
      </c>
      <c r="D2" s="3"/>
      <c r="E2" s="3"/>
      <c r="F2" s="3"/>
      <c r="G2" s="3"/>
      <c r="H2" s="3"/>
      <c r="I2" s="3"/>
      <c r="J2" s="3"/>
      <c r="K2" s="3"/>
      <c r="L2" s="3"/>
      <c r="M2" s="3"/>
      <c r="N2" s="3"/>
    </row>
    <row r="3" spans="1:14" s="1" customFormat="1" ht="18.75" customHeight="1">
      <c r="A3" s="3" t="s">
        <v>130</v>
      </c>
      <c r="B3" s="3"/>
      <c r="C3" s="3" t="s">
        <v>145</v>
      </c>
      <c r="D3" s="3"/>
      <c r="E3" s="3"/>
      <c r="F3" s="3"/>
      <c r="G3" s="3"/>
      <c r="H3" s="3" t="s">
        <v>149</v>
      </c>
      <c r="I3" s="3"/>
      <c r="J3" s="3" t="s">
        <v>141</v>
      </c>
      <c r="K3" s="3"/>
      <c r="L3" s="3"/>
      <c r="M3" s="3"/>
      <c r="N3" s="3"/>
    </row>
    <row r="4" spans="1:14" s="1" customFormat="1" ht="15" customHeight="1">
      <c r="A4" s="3" t="s">
        <v>131</v>
      </c>
      <c r="B4" s="3"/>
      <c r="C4" s="3"/>
      <c r="D4" s="3"/>
      <c r="E4" s="3" t="s">
        <v>11</v>
      </c>
      <c r="F4" s="3" t="s">
        <v>150</v>
      </c>
      <c r="G4" s="3"/>
      <c r="H4" s="3" t="s">
        <v>151</v>
      </c>
      <c r="I4" s="3"/>
      <c r="J4" s="3" t="s">
        <v>15</v>
      </c>
      <c r="K4" s="3"/>
      <c r="L4" s="3" t="s">
        <v>152</v>
      </c>
      <c r="M4" s="3"/>
      <c r="N4" s="3" t="s">
        <v>16</v>
      </c>
    </row>
    <row r="5" spans="1:14" s="1" customFormat="1" ht="15" customHeight="1">
      <c r="A5" s="3"/>
      <c r="B5" s="3"/>
      <c r="C5" s="3"/>
      <c r="D5" s="3"/>
      <c r="E5" s="3"/>
      <c r="F5" s="3"/>
      <c r="G5" s="3"/>
      <c r="H5" s="3"/>
      <c r="I5" s="3"/>
      <c r="J5" s="3"/>
      <c r="K5" s="3"/>
      <c r="L5" s="3"/>
      <c r="M5" s="3"/>
      <c r="N5" s="3"/>
    </row>
    <row r="6" spans="1:14" s="1" customFormat="1" ht="15" customHeight="1">
      <c r="A6" s="3"/>
      <c r="B6" s="3"/>
      <c r="C6" s="4" t="s">
        <v>153</v>
      </c>
      <c r="D6" s="4"/>
      <c r="E6" s="3">
        <v>170</v>
      </c>
      <c r="F6" s="3">
        <v>170</v>
      </c>
      <c r="G6" s="3"/>
      <c r="H6" s="5">
        <v>170</v>
      </c>
      <c r="I6" s="5"/>
      <c r="J6" s="3">
        <v>10</v>
      </c>
      <c r="K6" s="3"/>
      <c r="L6" s="14">
        <v>1</v>
      </c>
      <c r="M6" s="14"/>
      <c r="N6" s="15">
        <v>10</v>
      </c>
    </row>
    <row r="7" spans="1:14" s="1" customFormat="1" ht="15" customHeight="1">
      <c r="A7" s="3"/>
      <c r="B7" s="3"/>
      <c r="C7" s="3" t="s">
        <v>154</v>
      </c>
      <c r="D7" s="3"/>
      <c r="E7" s="3">
        <v>170</v>
      </c>
      <c r="F7" s="3">
        <v>170</v>
      </c>
      <c r="G7" s="3"/>
      <c r="H7" s="5">
        <v>170</v>
      </c>
      <c r="I7" s="16"/>
      <c r="J7" s="3" t="s">
        <v>19</v>
      </c>
      <c r="K7" s="3"/>
      <c r="L7" s="14">
        <v>1</v>
      </c>
      <c r="M7" s="14"/>
      <c r="N7" s="3" t="s">
        <v>19</v>
      </c>
    </row>
    <row r="8" spans="1:14" s="1" customFormat="1" ht="15" customHeight="1">
      <c r="A8" s="3"/>
      <c r="B8" s="3"/>
      <c r="C8" s="3" t="s">
        <v>155</v>
      </c>
      <c r="D8" s="3"/>
      <c r="E8" s="3"/>
      <c r="F8" s="3"/>
      <c r="G8" s="3"/>
      <c r="H8" s="3"/>
      <c r="I8" s="3"/>
      <c r="J8" s="3" t="s">
        <v>19</v>
      </c>
      <c r="K8" s="3"/>
      <c r="L8" s="3"/>
      <c r="M8" s="3"/>
      <c r="N8" s="3" t="s">
        <v>19</v>
      </c>
    </row>
    <row r="9" spans="1:14" s="1" customFormat="1" ht="15" customHeight="1">
      <c r="A9" s="3"/>
      <c r="B9" s="3"/>
      <c r="C9" s="3" t="s">
        <v>156</v>
      </c>
      <c r="D9" s="3"/>
      <c r="E9" s="3"/>
      <c r="F9" s="3"/>
      <c r="G9" s="3"/>
      <c r="H9" s="3"/>
      <c r="I9" s="3"/>
      <c r="J9" s="3" t="s">
        <v>19</v>
      </c>
      <c r="K9" s="3"/>
      <c r="L9" s="3"/>
      <c r="M9" s="3"/>
      <c r="N9" s="3" t="s">
        <v>19</v>
      </c>
    </row>
    <row r="10" spans="1:14" s="1" customFormat="1" ht="15" customHeight="1">
      <c r="A10" s="3" t="s">
        <v>157</v>
      </c>
      <c r="B10" s="3" t="s">
        <v>23</v>
      </c>
      <c r="C10" s="3"/>
      <c r="D10" s="3"/>
      <c r="E10" s="3"/>
      <c r="F10" s="3"/>
      <c r="G10" s="3"/>
      <c r="H10" s="3" t="s">
        <v>158</v>
      </c>
      <c r="I10" s="3"/>
      <c r="J10" s="3"/>
      <c r="K10" s="3"/>
      <c r="L10" s="3"/>
      <c r="M10" s="3"/>
      <c r="N10" s="3"/>
    </row>
    <row r="11" spans="1:14" s="1" customFormat="1" ht="107.25" customHeight="1">
      <c r="A11" s="3"/>
      <c r="B11" s="6" t="s">
        <v>277</v>
      </c>
      <c r="C11" s="6"/>
      <c r="D11" s="6"/>
      <c r="E11" s="6"/>
      <c r="F11" s="6"/>
      <c r="G11" s="6"/>
      <c r="H11" s="6" t="s">
        <v>278</v>
      </c>
      <c r="I11" s="6"/>
      <c r="J11" s="6"/>
      <c r="K11" s="6"/>
      <c r="L11" s="6"/>
      <c r="M11" s="6"/>
      <c r="N11" s="6"/>
    </row>
    <row r="12" spans="1:16" s="1" customFormat="1" ht="25.5" customHeight="1">
      <c r="A12" s="7" t="s">
        <v>161</v>
      </c>
      <c r="B12" s="3" t="s">
        <v>32</v>
      </c>
      <c r="C12" s="3" t="s">
        <v>33</v>
      </c>
      <c r="D12" s="3" t="s">
        <v>34</v>
      </c>
      <c r="E12" s="3"/>
      <c r="F12" s="3"/>
      <c r="G12" s="3" t="s">
        <v>35</v>
      </c>
      <c r="H12" s="3" t="s">
        <v>36</v>
      </c>
      <c r="I12" s="3" t="s">
        <v>15</v>
      </c>
      <c r="J12" s="3"/>
      <c r="K12" s="3" t="s">
        <v>16</v>
      </c>
      <c r="L12" s="3"/>
      <c r="M12" s="3" t="s">
        <v>37</v>
      </c>
      <c r="N12" s="3"/>
      <c r="P12" s="17"/>
    </row>
    <row r="13" spans="1:16" s="1" customFormat="1" ht="21" customHeight="1">
      <c r="A13" s="7"/>
      <c r="B13" s="3" t="s">
        <v>162</v>
      </c>
      <c r="C13" s="3" t="s">
        <v>163</v>
      </c>
      <c r="D13" s="8" t="s">
        <v>279</v>
      </c>
      <c r="E13" s="8"/>
      <c r="F13" s="8"/>
      <c r="G13" s="3">
        <v>1</v>
      </c>
      <c r="H13" s="3">
        <v>0.93</v>
      </c>
      <c r="I13" s="3">
        <v>30</v>
      </c>
      <c r="J13" s="3"/>
      <c r="K13" s="3">
        <f>H13*I13</f>
        <v>27.900000000000002</v>
      </c>
      <c r="L13" s="3"/>
      <c r="M13" s="3" t="s">
        <v>280</v>
      </c>
      <c r="N13" s="3"/>
      <c r="P13" s="18"/>
    </row>
    <row r="14" spans="1:16" s="1" customFormat="1" ht="21.75" customHeight="1">
      <c r="A14" s="7"/>
      <c r="B14" s="3"/>
      <c r="C14" s="3"/>
      <c r="D14" s="8" t="s">
        <v>281</v>
      </c>
      <c r="E14" s="8"/>
      <c r="F14" s="8"/>
      <c r="G14" s="3"/>
      <c r="H14" s="3"/>
      <c r="I14" s="3"/>
      <c r="J14" s="3"/>
      <c r="K14" s="19"/>
      <c r="L14" s="20"/>
      <c r="M14" s="19"/>
      <c r="N14" s="20"/>
      <c r="P14" s="18"/>
    </row>
    <row r="15" spans="1:16" s="1" customFormat="1" ht="15" customHeight="1">
      <c r="A15" s="7"/>
      <c r="B15" s="3"/>
      <c r="C15" s="3"/>
      <c r="D15" s="8" t="s">
        <v>282</v>
      </c>
      <c r="E15" s="8"/>
      <c r="F15" s="8"/>
      <c r="G15" s="3"/>
      <c r="H15" s="3"/>
      <c r="I15" s="3"/>
      <c r="J15" s="3"/>
      <c r="K15" s="3"/>
      <c r="L15" s="3"/>
      <c r="M15" s="3"/>
      <c r="N15" s="3"/>
      <c r="P15" s="18"/>
    </row>
    <row r="16" spans="1:16" s="1" customFormat="1" ht="23.25" customHeight="1">
      <c r="A16" s="7"/>
      <c r="B16" s="3"/>
      <c r="C16" s="3"/>
      <c r="D16" s="8" t="s">
        <v>283</v>
      </c>
      <c r="E16" s="8"/>
      <c r="F16" s="8"/>
      <c r="G16" s="3"/>
      <c r="H16" s="3"/>
      <c r="I16" s="3"/>
      <c r="J16" s="3"/>
      <c r="K16" s="3"/>
      <c r="L16" s="3"/>
      <c r="M16" s="3"/>
      <c r="N16" s="3"/>
      <c r="P16" s="18"/>
    </row>
    <row r="17" spans="1:16" s="1" customFormat="1" ht="24" customHeight="1">
      <c r="A17" s="7"/>
      <c r="B17" s="3"/>
      <c r="C17" s="3" t="s">
        <v>179</v>
      </c>
      <c r="D17" s="8" t="s">
        <v>284</v>
      </c>
      <c r="E17" s="8"/>
      <c r="F17" s="8"/>
      <c r="G17" s="3" t="s">
        <v>285</v>
      </c>
      <c r="H17" s="3" t="s">
        <v>285</v>
      </c>
      <c r="I17" s="3">
        <v>10</v>
      </c>
      <c r="J17" s="3"/>
      <c r="K17" s="3">
        <v>10</v>
      </c>
      <c r="L17" s="3"/>
      <c r="M17" s="3"/>
      <c r="N17" s="3"/>
      <c r="P17" s="18"/>
    </row>
    <row r="18" spans="1:16" s="1" customFormat="1" ht="25.5" customHeight="1">
      <c r="A18" s="7"/>
      <c r="B18" s="3"/>
      <c r="C18" s="3"/>
      <c r="D18" s="8" t="s">
        <v>286</v>
      </c>
      <c r="E18" s="8"/>
      <c r="F18" s="8"/>
      <c r="G18" s="3">
        <v>100</v>
      </c>
      <c r="H18" s="3">
        <v>100</v>
      </c>
      <c r="I18" s="3">
        <v>10</v>
      </c>
      <c r="J18" s="3"/>
      <c r="K18" s="3">
        <v>10</v>
      </c>
      <c r="L18" s="3"/>
      <c r="M18" s="3"/>
      <c r="N18" s="3"/>
      <c r="P18" s="18"/>
    </row>
    <row r="19" spans="1:16" s="1" customFormat="1" ht="15" customHeight="1">
      <c r="A19" s="7"/>
      <c r="B19" s="3" t="s">
        <v>187</v>
      </c>
      <c r="C19" s="3" t="s">
        <v>188</v>
      </c>
      <c r="D19" s="8" t="s">
        <v>287</v>
      </c>
      <c r="E19" s="8"/>
      <c r="F19" s="8"/>
      <c r="G19" s="3"/>
      <c r="H19" s="3"/>
      <c r="I19" s="3"/>
      <c r="J19" s="3"/>
      <c r="K19" s="3"/>
      <c r="L19" s="3"/>
      <c r="M19" s="3"/>
      <c r="N19" s="3"/>
      <c r="P19" s="18"/>
    </row>
    <row r="20" spans="1:16" s="1" customFormat="1" ht="25.5" customHeight="1">
      <c r="A20" s="7"/>
      <c r="B20" s="3"/>
      <c r="C20" s="3"/>
      <c r="D20" s="8" t="s">
        <v>288</v>
      </c>
      <c r="E20" s="8"/>
      <c r="F20" s="8"/>
      <c r="G20" s="3"/>
      <c r="H20" s="3"/>
      <c r="I20" s="3"/>
      <c r="J20" s="3"/>
      <c r="K20" s="3"/>
      <c r="L20" s="3"/>
      <c r="M20" s="3"/>
      <c r="N20" s="3"/>
      <c r="P20" s="18"/>
    </row>
    <row r="21" spans="1:16" s="1" customFormat="1" ht="24.75" customHeight="1">
      <c r="A21" s="7"/>
      <c r="B21" s="3"/>
      <c r="C21" s="3"/>
      <c r="D21" s="8" t="s">
        <v>289</v>
      </c>
      <c r="E21" s="8"/>
      <c r="F21" s="8"/>
      <c r="G21" s="3" t="s">
        <v>290</v>
      </c>
      <c r="H21" s="3" t="s">
        <v>290</v>
      </c>
      <c r="I21" s="3">
        <v>30</v>
      </c>
      <c r="J21" s="3"/>
      <c r="K21" s="3">
        <v>30</v>
      </c>
      <c r="L21" s="3"/>
      <c r="M21" s="3"/>
      <c r="N21" s="3"/>
      <c r="P21" s="18"/>
    </row>
    <row r="22" spans="1:16" s="1" customFormat="1" ht="15" customHeight="1">
      <c r="A22" s="7"/>
      <c r="B22" s="3"/>
      <c r="C22" s="3" t="s">
        <v>192</v>
      </c>
      <c r="D22" s="8" t="s">
        <v>291</v>
      </c>
      <c r="E22" s="8"/>
      <c r="F22" s="8"/>
      <c r="G22" s="3"/>
      <c r="H22" s="3"/>
      <c r="I22" s="3"/>
      <c r="J22" s="3"/>
      <c r="K22" s="3"/>
      <c r="L22" s="3"/>
      <c r="M22" s="3"/>
      <c r="N22" s="3"/>
      <c r="P22" s="18"/>
    </row>
    <row r="23" spans="1:16" s="1" customFormat="1" ht="15" customHeight="1">
      <c r="A23" s="7"/>
      <c r="B23" s="3"/>
      <c r="C23" s="3"/>
      <c r="D23" s="8" t="s">
        <v>292</v>
      </c>
      <c r="E23" s="8"/>
      <c r="F23" s="8"/>
      <c r="G23" s="3"/>
      <c r="H23" s="3"/>
      <c r="I23" s="3"/>
      <c r="J23" s="3"/>
      <c r="K23" s="3"/>
      <c r="L23" s="3"/>
      <c r="M23" s="3"/>
      <c r="N23" s="3"/>
      <c r="P23" s="18"/>
    </row>
    <row r="24" spans="1:16" s="1" customFormat="1" ht="15" customHeight="1">
      <c r="A24" s="7"/>
      <c r="B24" s="3"/>
      <c r="C24" s="3"/>
      <c r="D24" s="8" t="s">
        <v>293</v>
      </c>
      <c r="E24" s="8"/>
      <c r="F24" s="8"/>
      <c r="G24" s="3"/>
      <c r="H24" s="3"/>
      <c r="I24" s="3"/>
      <c r="J24" s="3"/>
      <c r="K24" s="3"/>
      <c r="L24" s="3"/>
      <c r="M24" s="3"/>
      <c r="N24" s="3"/>
      <c r="P24" s="18"/>
    </row>
    <row r="25" spans="1:16" s="1" customFormat="1" ht="36" customHeight="1">
      <c r="A25" s="7"/>
      <c r="B25" s="9" t="s">
        <v>201</v>
      </c>
      <c r="C25" s="9" t="s">
        <v>202</v>
      </c>
      <c r="D25" s="8" t="s">
        <v>294</v>
      </c>
      <c r="E25" s="8"/>
      <c r="F25" s="8"/>
      <c r="G25" s="3"/>
      <c r="H25" s="3"/>
      <c r="I25" s="3">
        <v>10</v>
      </c>
      <c r="J25" s="3"/>
      <c r="K25" s="3">
        <v>10</v>
      </c>
      <c r="L25" s="3"/>
      <c r="M25" s="3" t="s">
        <v>295</v>
      </c>
      <c r="N25" s="3"/>
      <c r="P25" s="18"/>
    </row>
    <row r="26" spans="1:16" s="1" customFormat="1" ht="18" customHeight="1">
      <c r="A26" s="3" t="s">
        <v>206</v>
      </c>
      <c r="B26" s="3"/>
      <c r="C26" s="3"/>
      <c r="D26" s="3"/>
      <c r="E26" s="3"/>
      <c r="F26" s="3"/>
      <c r="G26" s="3"/>
      <c r="H26" s="3"/>
      <c r="I26" s="3">
        <f>SUM(I13:J25)+J6</f>
        <v>100</v>
      </c>
      <c r="J26" s="3"/>
      <c r="K26" s="21">
        <f>SUM(K13:L25)+N6</f>
        <v>97.9</v>
      </c>
      <c r="L26" s="21"/>
      <c r="M26" s="22"/>
      <c r="N26" s="22"/>
      <c r="P26" s="17"/>
    </row>
    <row r="27" spans="1:16" s="1" customFormat="1" ht="21.75" customHeight="1">
      <c r="A27" s="10" t="s">
        <v>207</v>
      </c>
      <c r="B27" s="11" t="s">
        <v>296</v>
      </c>
      <c r="C27" s="12"/>
      <c r="D27" s="12"/>
      <c r="E27" s="12"/>
      <c r="F27" s="12"/>
      <c r="G27" s="12"/>
      <c r="H27" s="12"/>
      <c r="I27" s="12"/>
      <c r="J27" s="12"/>
      <c r="K27" s="12"/>
      <c r="L27" s="12"/>
      <c r="M27" s="12"/>
      <c r="N27" s="23"/>
      <c r="P27" s="17"/>
    </row>
    <row r="28" spans="1:14" s="1" customFormat="1" ht="19.5" customHeight="1">
      <c r="A28" s="13" t="s">
        <v>209</v>
      </c>
      <c r="B28" s="13"/>
      <c r="C28" s="13"/>
      <c r="D28" s="13"/>
      <c r="E28" s="13"/>
      <c r="F28" s="13"/>
      <c r="G28" s="13"/>
      <c r="H28" s="13"/>
      <c r="I28" s="13"/>
      <c r="J28" s="13"/>
      <c r="K28" s="13"/>
      <c r="L28" s="13"/>
      <c r="M28" s="13"/>
      <c r="N28" s="13"/>
    </row>
    <row r="29" spans="1:14" s="1" customFormat="1" ht="57" customHeight="1">
      <c r="A29" s="13" t="s">
        <v>210</v>
      </c>
      <c r="B29" s="13"/>
      <c r="C29" s="13"/>
      <c r="D29" s="13"/>
      <c r="E29" s="13"/>
      <c r="F29" s="13"/>
      <c r="G29" s="13"/>
      <c r="H29" s="13"/>
      <c r="I29" s="13"/>
      <c r="J29" s="13"/>
      <c r="K29" s="13"/>
      <c r="L29" s="13"/>
      <c r="M29" s="13"/>
      <c r="N29" s="13"/>
    </row>
    <row r="30" spans="1:14" s="1" customFormat="1" ht="42.75" customHeight="1">
      <c r="A30" s="13" t="s">
        <v>211</v>
      </c>
      <c r="B30" s="13"/>
      <c r="C30" s="13"/>
      <c r="D30" s="13"/>
      <c r="E30" s="13"/>
      <c r="F30" s="13"/>
      <c r="G30" s="13"/>
      <c r="H30" s="13"/>
      <c r="I30" s="13"/>
      <c r="J30" s="13"/>
      <c r="K30" s="13"/>
      <c r="L30" s="13"/>
      <c r="M30" s="13"/>
      <c r="N30" s="13"/>
    </row>
    <row r="31" s="1" customFormat="1" ht="15.75" customHeight="1"/>
  </sheetData>
  <sheetProtection/>
  <mergeCells count="111">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B27:N27"/>
    <mergeCell ref="A28:N28"/>
    <mergeCell ref="A29:N29"/>
    <mergeCell ref="A30:N30"/>
    <mergeCell ref="A10:A11"/>
    <mergeCell ref="A12:A25"/>
    <mergeCell ref="B13:B18"/>
    <mergeCell ref="B19:B24"/>
    <mergeCell ref="C13:C16"/>
    <mergeCell ref="C17:C18"/>
    <mergeCell ref="C19:C21"/>
    <mergeCell ref="C22:C24"/>
    <mergeCell ref="E4:E5"/>
    <mergeCell ref="N4:N5"/>
    <mergeCell ref="A4:B9"/>
    <mergeCell ref="C4:D5"/>
    <mergeCell ref="F4:G5"/>
    <mergeCell ref="H4:I5"/>
    <mergeCell ref="J4:K5"/>
    <mergeCell ref="L4:M5"/>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吴琼</cp:lastModifiedBy>
  <cp:lastPrinted>2021-06-23T09:34:47Z</cp:lastPrinted>
  <dcterms:created xsi:type="dcterms:W3CDTF">2018-11-01T01:40:46Z</dcterms:created>
  <dcterms:modified xsi:type="dcterms:W3CDTF">2022-08-26T01:48:39Z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